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mmbonline.sharepoint.com/sites/OSP_OKPS/Sdilene dokumenty/Monitoring NNO/Souhrny/SLUŽBY DLE DRUHU/tabulky/"/>
    </mc:Choice>
  </mc:AlternateContent>
  <xr:revisionPtr revIDLastSave="1176" documentId="8_{4BF364B6-698D-4983-AD79-8245520C57EE}" xr6:coauthVersionLast="47" xr6:coauthVersionMax="47" xr10:uidLastSave="{C1B0C5ED-8DE5-4C5B-9B05-53D7C2EAC635}"/>
  <bookViews>
    <workbookView xWindow="28680" yWindow="-120" windowWidth="29040" windowHeight="15720" activeTab="2" xr2:uid="{00000000-000D-0000-FFFF-FFFF00000000}"/>
  </bookViews>
  <sheets>
    <sheet name="ZÁKLADNÍ SÍŤ" sheetId="3" r:id="rId1"/>
    <sheet name="DOČASNÁ SÍŤ" sheetId="5" r:id="rId2"/>
    <sheet name="MINISTERSKÁ SÍŤ" sheetId="6" r:id="rId3"/>
    <sheet name="working" sheetId="4" state="hidden" r:id="rId4"/>
  </sheets>
  <definedNames>
    <definedName name="_xlnm.Print_Area" localSheetId="1">'DOČASNÁ SÍŤ'!$A$1:$G$64</definedName>
    <definedName name="_xlnm.Print_Area" localSheetId="2">'MINISTERSKÁ SÍŤ'!$A$1:$G$62</definedName>
    <definedName name="_xlnm.Print_Area" localSheetId="0">'ZÁKLADNÍ SÍŤ'!$A$2:$G$62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1" i="6" l="1"/>
  <c r="F59" i="6"/>
  <c r="F57" i="6"/>
  <c r="C50" i="6"/>
  <c r="C43" i="6"/>
  <c r="C29" i="6"/>
  <c r="C31" i="6" s="1"/>
  <c r="C26" i="6"/>
  <c r="C30" i="6" s="1"/>
  <c r="C17" i="6"/>
  <c r="C10" i="6"/>
  <c r="C36" i="6" s="1"/>
  <c r="F63" i="5"/>
  <c r="F61" i="5"/>
  <c r="F59" i="5"/>
  <c r="C52" i="5"/>
  <c r="C45" i="5"/>
  <c r="C31" i="5"/>
  <c r="C28" i="5"/>
  <c r="C36" i="5" s="1"/>
  <c r="C19" i="5"/>
  <c r="C12" i="5"/>
  <c r="C38" i="5" s="1"/>
  <c r="F59" i="3"/>
  <c r="C32" i="6" l="1"/>
  <c r="C34" i="6"/>
  <c r="C33" i="5"/>
  <c r="C32" i="5"/>
  <c r="C34" i="5"/>
  <c r="F61" i="3" l="1"/>
  <c r="F57" i="3"/>
  <c r="C43" i="3"/>
  <c r="C29" i="3" l="1"/>
  <c r="C26" i="3"/>
  <c r="C31" i="3" l="1"/>
  <c r="C30" i="3"/>
  <c r="C50" i="3" l="1"/>
  <c r="C17" i="3" l="1"/>
  <c r="C10" i="3"/>
  <c r="C36" i="3" l="1"/>
  <c r="C34" i="3"/>
  <c r="C32" i="3"/>
</calcChain>
</file>

<file path=xl/sharedStrings.xml><?xml version="1.0" encoding="utf-8"?>
<sst xmlns="http://schemas.openxmlformats.org/spreadsheetml/2006/main" count="322" uniqueCount="108">
  <si>
    <t>KOMENTÁŘ:</t>
  </si>
  <si>
    <t>název služby</t>
  </si>
  <si>
    <t>ID služby</t>
  </si>
  <si>
    <t>Počet úvazků</t>
  </si>
  <si>
    <t>Do 35 let</t>
  </si>
  <si>
    <t>36 - 55 let</t>
  </si>
  <si>
    <t>realizované intervence</t>
  </si>
  <si>
    <t>Výkonnost služby</t>
  </si>
  <si>
    <t>druh služby</t>
  </si>
  <si>
    <t>název poskytovatele</t>
  </si>
  <si>
    <t>PP celkem:</t>
  </si>
  <si>
    <t>NP:</t>
  </si>
  <si>
    <t>Nad  56 let</t>
  </si>
  <si>
    <t>KLIENTI</t>
  </si>
  <si>
    <t>Poměr ambulantní a terénní práce v %</t>
  </si>
  <si>
    <t>realizované kontakty</t>
  </si>
  <si>
    <t>Výkonnost služby vč. zrušených intervencí</t>
  </si>
  <si>
    <t>AMBULATNÍ</t>
  </si>
  <si>
    <t>TERÉNNÍ</t>
  </si>
  <si>
    <t>TERÉNNÍ FORMA</t>
  </si>
  <si>
    <t>AMBULATNÍ FORMA</t>
  </si>
  <si>
    <t>Zrušené intervence</t>
  </si>
  <si>
    <t>Počet žadatelů v pořadníku</t>
  </si>
  <si>
    <t>celkem přepočtené intervence</t>
  </si>
  <si>
    <t>skrýt</t>
  </si>
  <si>
    <t>Počet klientů, kteří využívají jiné druhy sociálních služeb</t>
  </si>
  <si>
    <t>Počet klientů, kteří využívají stejný druh sociální služby u jiného poskytovatele</t>
  </si>
  <si>
    <t>Celkový počet unicitních klientů</t>
  </si>
  <si>
    <t>forma služby</t>
  </si>
  <si>
    <t>počet lůžek</t>
  </si>
  <si>
    <t xml:space="preserve">lůžkodny </t>
  </si>
  <si>
    <t>obložnost</t>
  </si>
  <si>
    <t>Noclehárny, Intervenční centra</t>
  </si>
  <si>
    <t>§ 37  Odborné sociální poradenství</t>
  </si>
  <si>
    <t>§ 54  Raná péče</t>
  </si>
  <si>
    <t>§ 55  Telefonická krizová pomoc</t>
  </si>
  <si>
    <t>§ 56  Tlumočnické služby</t>
  </si>
  <si>
    <t>§ 59  Kontaktní centra</t>
  </si>
  <si>
    <t>§ 60  Krizová pomoc</t>
  </si>
  <si>
    <t>§ 60a  Intervenční centra</t>
  </si>
  <si>
    <t>§ 61  Nízkoprahová denní centra</t>
  </si>
  <si>
    <t>§ 62  Nízkoprahová zařízení pro děti a mládež</t>
  </si>
  <si>
    <t>§ 63  Noclehárny</t>
  </si>
  <si>
    <t>§ 64  Služby následné péče</t>
  </si>
  <si>
    <t>§ 65  Sociálně aktivizační služby pro rodiny s dětmi</t>
  </si>
  <si>
    <t>§ 66  Sociálně aktivizační služby pro seniory a osoby se zdravotním postižením</t>
  </si>
  <si>
    <t>§ 67  Sociálně terapeutické dílny</t>
  </si>
  <si>
    <t>§ 69  Terénní programy</t>
  </si>
  <si>
    <t>§ 70  Sociální rehabilitace</t>
  </si>
  <si>
    <t>1 - 6 / 2025</t>
  </si>
  <si>
    <t>Nejčastější poptávaný čas poskytování služby ze strany klientů</t>
  </si>
  <si>
    <t>dny v týdnu
dopoledne/odpoledne/večer
hodiny
(dle evidence poskytování služby nebo dle kvalifikovaného odhadu)</t>
  </si>
  <si>
    <t>Doba strávená na cestě v hodinách</t>
  </si>
  <si>
    <t>POZNÁMKY</t>
  </si>
  <si>
    <t>Počet odmítnutých žadatelů z kapacitních důvodů</t>
  </si>
  <si>
    <t>Průměrná délka doby žadatele v pořadníku v týdnech</t>
  </si>
  <si>
    <t>Žadatel je osoba, jejíž žádost o poskytnutí sociální služby byla přijata, zaevidována, případně i odmítnuta například z kapacitních důvodů.</t>
  </si>
  <si>
    <t>ŽADATELÉ</t>
  </si>
  <si>
    <t>Dle základní sítě města Brna (do komentáře upřesněte informace k výši úvazků dle registru nebo dle Pověření k poskytování SOHZ JMK nebo dle reality).
HPP, DPČ a DPP</t>
  </si>
  <si>
    <t>hodin</t>
  </si>
  <si>
    <t>měsíců</t>
  </si>
  <si>
    <t>roků</t>
  </si>
  <si>
    <t>Výpočet dle Pravidel JMK zohledňuje fond pracovní doby 1,0 úv. za 1-6/2025 tzn. 888h.</t>
  </si>
  <si>
    <t>Doba strávená na cestě v % k úvazkum v PP</t>
  </si>
  <si>
    <t>WORKING</t>
  </si>
  <si>
    <t>Vyberte druh služby z rolovacího seznamu.</t>
  </si>
  <si>
    <t>Označte formy služby dle registrace.</t>
  </si>
  <si>
    <t>Období 1-6/2025 má 181 dní
Období 7-12/2025 má 184 dní</t>
  </si>
  <si>
    <t>100% naplněné potřeby</t>
  </si>
  <si>
    <t>75% naplněné potřeby</t>
  </si>
  <si>
    <t>50% naplněné potřeby</t>
  </si>
  <si>
    <t>25% naplněné potřeby</t>
  </si>
  <si>
    <t>Výpočet dle Pravidel JMK  zohledňuje počet dní za 1-6/2025, tzn. 181 dní.</t>
  </si>
  <si>
    <t>SP</t>
  </si>
  <si>
    <t>PSS</t>
  </si>
  <si>
    <t>pedagogičtí pracovníci</t>
  </si>
  <si>
    <t>manželští a rodinní poradci</t>
  </si>
  <si>
    <t>odborní pracovníci</t>
  </si>
  <si>
    <t>A_OSP a prevence AT</t>
  </si>
  <si>
    <r>
      <t>JAKÁ JSOU SPECIFIKA CÍLOVÉ SKUPINY?</t>
    </r>
    <r>
      <rPr>
        <b/>
        <sz val="8"/>
        <color theme="1"/>
        <rFont val="Arial"/>
        <family val="2"/>
        <charset val="238"/>
      </rPr>
      <t xml:space="preserve"> </t>
    </r>
    <r>
      <rPr>
        <i/>
        <sz val="8"/>
        <color theme="1"/>
        <rFont val="Arial"/>
        <family val="2"/>
        <charset val="238"/>
      </rPr>
      <t>(max 2000 zn.)</t>
    </r>
  </si>
  <si>
    <t xml:space="preserve">VÝKONNOST A POSKYTOVÁNÍ </t>
  </si>
  <si>
    <t xml:space="preserve">PRACOVNÍCI </t>
  </si>
  <si>
    <t>Počet pracovníků v PP 
- věková struktura</t>
  </si>
  <si>
    <r>
      <t xml:space="preserve">Denní kapacita </t>
    </r>
    <r>
      <rPr>
        <i/>
        <sz val="8"/>
        <color theme="1"/>
        <rFont val="Arial"/>
        <family val="2"/>
        <charset val="238"/>
      </rPr>
      <t>(max počet klientů za den)</t>
    </r>
  </si>
  <si>
    <t>formulář SOCIÁLNÍ SLUŽBY</t>
  </si>
  <si>
    <t>Aktuální volná kapacita sociální služby k 30.6.2025</t>
  </si>
  <si>
    <t>celkem klientů</t>
  </si>
  <si>
    <t>Zadejte počet, vyberte interval z rolovacího seznamu a případně doplňte komentář.</t>
  </si>
  <si>
    <t>např. personální, kumulace problémů u klientů, nové jevy, prostorové omezení, dotační příležitosti, zdravotní stav klientů a jiné dle Vaší služby.</t>
  </si>
  <si>
    <t>celkem:</t>
  </si>
  <si>
    <t>Upřesněte jiné druhy využívaných sociálních služeb.</t>
  </si>
  <si>
    <r>
      <t xml:space="preserve">Okamžitá kapacita </t>
    </r>
    <r>
      <rPr>
        <i/>
        <sz val="8"/>
        <color theme="1"/>
        <rFont val="Arial"/>
        <family val="2"/>
        <charset val="238"/>
      </rPr>
      <t>(max počet klientů v jeden okamžik)</t>
    </r>
  </si>
  <si>
    <t>AMBULANTNÍ FORMA</t>
  </si>
  <si>
    <t>Průměrná délka využívání služby 1 klientem</t>
  </si>
  <si>
    <r>
      <t>U klientů vyhodnoťte, jak jsou naplněny jejich potřeby dle karty potřeb, které lze zajistit v rozsahu činností dané služby dle z. 108/2006 Sb. a v. 505/2006 Sb. v kombinaci s dalšími zdroji klienta</t>
    </r>
    <r>
      <rPr>
        <i/>
        <sz val="8"/>
        <rFont val="Arial"/>
        <family val="2"/>
        <charset val="238"/>
      </rPr>
      <t xml:space="preserve"> (fakultativní služby,</t>
    </r>
    <r>
      <rPr>
        <i/>
        <sz val="8"/>
        <color rgb="FFFF0000"/>
        <rFont val="Arial"/>
        <family val="2"/>
        <charset val="238"/>
      </rPr>
      <t xml:space="preserve"> </t>
    </r>
    <r>
      <rPr>
        <i/>
        <sz val="8"/>
        <color theme="1"/>
        <rFont val="Arial"/>
        <family val="2"/>
        <charset val="238"/>
      </rPr>
      <t>rodina, sousedé, jiná sociální či komerční služba atd).
Naplnění 100% potřeb znamená, že jsou zajištěny veškeré potřeby klienta dle karty potřeb.</t>
    </r>
  </si>
  <si>
    <r>
      <t xml:space="preserve">JAKÉ SILNÉ STRÁNKY A PŘÍLEŽITOSTI V RÁMCI SOCIÁLNÍ SLUŽBY VNÍMÁTE?  </t>
    </r>
    <r>
      <rPr>
        <i/>
        <sz val="8"/>
        <color theme="1"/>
        <rFont val="Arial"/>
        <family val="2"/>
        <charset val="238"/>
      </rPr>
      <t>(max 2000 zn.)</t>
    </r>
  </si>
  <si>
    <r>
      <t xml:space="preserve">JAKÉ SLABÉ STRÁNKY A HROZBY V RÁMCI SOCIÁLNÍ SLUŽBY VNÍMÁTE? </t>
    </r>
    <r>
      <rPr>
        <i/>
        <sz val="8"/>
        <color theme="1"/>
        <rFont val="Arial"/>
        <family val="2"/>
        <charset val="238"/>
      </rPr>
      <t>(max 2000 zn.)</t>
    </r>
  </si>
  <si>
    <t>druh sítě:</t>
  </si>
  <si>
    <t>ZÁKLADNÍ</t>
  </si>
  <si>
    <t>Počet klientů dle míry naplnění jejich potřeb 
v rozsahu dle karty potřeb</t>
  </si>
  <si>
    <t>FOND PRACOVNÍ DOBY 1,0 úv. 2025: 1776 h (2008h - 160h dovolené - 40h PN nebo OČR - 32h vzdělávání) =) FDP 1,0 úv. za 1-6/2025 je hodin</t>
  </si>
  <si>
    <t>DOČASNÁ</t>
  </si>
  <si>
    <t>název projektu</t>
  </si>
  <si>
    <t xml:space="preserve">MINISTERSKÁ </t>
  </si>
  <si>
    <t>Uveďte počet klientů dle kvalifikovaného odhadu.</t>
  </si>
  <si>
    <t>MAPOVÁNÍ SOCIÁLNÍCH SLUŽEB (BRNO)</t>
  </si>
  <si>
    <t>doba realizace projektu</t>
  </si>
  <si>
    <t>projekt, ze kterého je služba v dočasné síti financována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</si>
</sst>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Aptos"/>
      <family val="2"/>
    </font>
    <font>
      <b/>
      <sz val="11"/>
      <color theme="1"/>
      <name val="Aptos"/>
      <family val="2"/>
    </font>
    <font>
      <sz val="11"/>
      <color theme="1"/>
      <name val="Calibri"/>
      <family val="2"/>
      <scheme val="minor"/>
    </font>
    <font>
      <sz val="10"/>
      <color theme="1"/>
      <name val="Aptos"/>
      <family val="2"/>
    </font>
    <font>
      <sz val="11"/>
      <color theme="1"/>
      <name val="Calibri Light"/>
      <family val="2"/>
      <scheme val="major"/>
    </font>
    <font>
      <sz val="11"/>
      <name val="Calibri Light"/>
      <family val="2"/>
      <scheme val="major"/>
    </font>
    <font>
      <sz val="8"/>
      <color rgb="FF000000"/>
      <name val="Segoe UI"/>
      <family val="2"/>
      <charset val="238"/>
    </font>
    <font>
      <sz val="9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name val="Arial"/>
      <family val="2"/>
      <charset val="238"/>
    </font>
    <font>
      <sz val="6.5"/>
      <color theme="1"/>
      <name val="Arial"/>
      <family val="2"/>
      <charset val="238"/>
    </font>
    <font>
      <sz val="9"/>
      <color theme="1"/>
      <name val="Aptos"/>
      <family val="2"/>
    </font>
    <font>
      <b/>
      <sz val="9"/>
      <color theme="1"/>
      <name val="Aptos"/>
      <family val="2"/>
    </font>
    <font>
      <i/>
      <sz val="8"/>
      <color rgb="FFFF0000"/>
      <name val="Arial"/>
      <family val="2"/>
      <charset val="238"/>
    </font>
    <font>
      <sz val="8"/>
      <color theme="1"/>
      <name val="Aptos"/>
      <family val="2"/>
    </font>
    <font>
      <i/>
      <sz val="8"/>
      <name val="Arial"/>
      <family val="2"/>
      <charset val="238"/>
    </font>
    <font>
      <b/>
      <sz val="12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</fills>
  <borders count="5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auto="1"/>
      </bottom>
      <diagonal/>
    </border>
    <border>
      <left style="hair">
        <color indexed="64"/>
      </left>
      <right/>
      <top style="medium">
        <color indexed="64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/>
      <top style="medium">
        <color auto="1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auto="1"/>
      </bottom>
      <diagonal/>
    </border>
    <border>
      <left/>
      <right style="hair">
        <color indexed="64"/>
      </right>
      <top style="hair">
        <color indexed="64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89">
    <xf numFmtId="0" fontId="0" fillId="0" borderId="0" xfId="0"/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1" xfId="0" applyFont="1" applyBorder="1"/>
    <xf numFmtId="0" fontId="5" fillId="0" borderId="1" xfId="0" applyFont="1" applyBorder="1"/>
    <xf numFmtId="0" fontId="6" fillId="0" borderId="0" xfId="0" applyFont="1"/>
    <xf numFmtId="0" fontId="9" fillId="2" borderId="27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 wrapText="1"/>
    </xf>
    <xf numFmtId="0" fontId="15" fillId="5" borderId="0" xfId="0" applyFont="1" applyFill="1" applyAlignment="1">
      <alignment horizontal="left" vertical="center" wrapText="1"/>
    </xf>
    <xf numFmtId="0" fontId="10" fillId="5" borderId="0" xfId="0" applyFont="1" applyFill="1" applyAlignment="1">
      <alignment horizontal="left" vertical="center" wrapText="1"/>
    </xf>
    <xf numFmtId="0" fontId="10" fillId="4" borderId="0" xfId="0" applyFont="1" applyFill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9" fontId="13" fillId="2" borderId="1" xfId="0" applyNumberFormat="1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49" fontId="12" fillId="2" borderId="21" xfId="0" applyNumberFormat="1" applyFont="1" applyFill="1" applyBorder="1" applyAlignment="1">
      <alignment horizontal="center" vertical="center" wrapText="1"/>
    </xf>
    <xf numFmtId="2" fontId="12" fillId="2" borderId="3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1" fontId="10" fillId="0" borderId="1" xfId="1" applyNumberFormat="1" applyFont="1" applyBorder="1" applyAlignment="1">
      <alignment horizontal="center" vertical="center" wrapText="1"/>
    </xf>
    <xf numFmtId="1" fontId="10" fillId="0" borderId="5" xfId="1" applyNumberFormat="1" applyFont="1" applyBorder="1" applyAlignment="1">
      <alignment horizontal="center" vertical="center" wrapText="1"/>
    </xf>
    <xf numFmtId="49" fontId="12" fillId="2" borderId="20" xfId="0" applyNumberFormat="1" applyFont="1" applyFill="1" applyBorder="1" applyAlignment="1">
      <alignment horizontal="center" vertical="center" wrapText="1"/>
    </xf>
    <xf numFmtId="1" fontId="10" fillId="0" borderId="3" xfId="1" applyNumberFormat="1" applyFont="1" applyBorder="1" applyAlignment="1">
      <alignment horizontal="center" vertical="center" wrapText="1"/>
    </xf>
    <xf numFmtId="1" fontId="10" fillId="2" borderId="1" xfId="1" applyNumberFormat="1" applyFont="1" applyFill="1" applyBorder="1" applyAlignment="1">
      <alignment horizontal="center" vertical="center" wrapText="1"/>
    </xf>
    <xf numFmtId="9" fontId="10" fillId="2" borderId="1" xfId="2" applyFont="1" applyFill="1" applyBorder="1" applyAlignment="1">
      <alignment horizontal="center" vertical="center" wrapText="1"/>
    </xf>
    <xf numFmtId="165" fontId="12" fillId="2" borderId="1" xfId="2" applyNumberFormat="1" applyFont="1" applyFill="1" applyBorder="1" applyAlignment="1">
      <alignment horizontal="center" vertical="center" wrapText="1"/>
    </xf>
    <xf numFmtId="1" fontId="10" fillId="0" borderId="1" xfId="1" applyNumberFormat="1" applyFont="1" applyFill="1" applyBorder="1" applyAlignment="1">
      <alignment horizontal="center" vertical="center" wrapText="1"/>
    </xf>
    <xf numFmtId="165" fontId="10" fillId="2" borderId="1" xfId="2" applyNumberFormat="1" applyFont="1" applyFill="1" applyBorder="1" applyAlignment="1">
      <alignment horizontal="center" vertical="center" wrapText="1"/>
    </xf>
    <xf numFmtId="165" fontId="10" fillId="2" borderId="1" xfId="1" applyNumberFormat="1" applyFont="1" applyFill="1" applyBorder="1" applyAlignment="1">
      <alignment horizontal="center" vertical="center" wrapText="1"/>
    </xf>
    <xf numFmtId="1" fontId="12" fillId="2" borderId="1" xfId="1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49" fontId="12" fillId="2" borderId="44" xfId="0" applyNumberFormat="1" applyFont="1" applyFill="1" applyBorder="1" applyAlignment="1">
      <alignment horizontal="center" vertical="center" wrapText="1"/>
    </xf>
    <xf numFmtId="1" fontId="10" fillId="0" borderId="4" xfId="1" applyNumberFormat="1" applyFont="1" applyBorder="1" applyAlignment="1">
      <alignment horizontal="center" vertical="center" wrapText="1"/>
    </xf>
    <xf numFmtId="1" fontId="12" fillId="0" borderId="4" xfId="1" applyNumberFormat="1" applyFont="1" applyBorder="1" applyAlignment="1">
      <alignment horizontal="center" vertical="center" wrapText="1"/>
    </xf>
    <xf numFmtId="165" fontId="10" fillId="2" borderId="5" xfId="1" applyNumberFormat="1" applyFont="1" applyFill="1" applyBorder="1" applyAlignment="1">
      <alignment horizontal="center" vertical="center" wrapText="1"/>
    </xf>
    <xf numFmtId="164" fontId="10" fillId="0" borderId="1" xfId="1" applyNumberFormat="1" applyFont="1" applyFill="1" applyBorder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9" fillId="0" borderId="45" xfId="0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9" fillId="6" borderId="28" xfId="0" applyFont="1" applyFill="1" applyBorder="1" applyAlignment="1">
      <alignment vertical="center" wrapText="1"/>
    </xf>
    <xf numFmtId="0" fontId="9" fillId="6" borderId="23" xfId="0" applyFont="1" applyFill="1" applyBorder="1" applyAlignment="1">
      <alignment vertical="center" wrapText="1"/>
    </xf>
    <xf numFmtId="49" fontId="9" fillId="6" borderId="24" xfId="0" applyNumberFormat="1" applyFont="1" applyFill="1" applyBorder="1" applyAlignment="1">
      <alignment vertical="center" wrapText="1"/>
    </xf>
    <xf numFmtId="0" fontId="9" fillId="6" borderId="28" xfId="0" applyFont="1" applyFill="1" applyBorder="1" applyAlignment="1">
      <alignment horizontal="left" vertical="center" wrapText="1"/>
    </xf>
    <xf numFmtId="0" fontId="9" fillId="6" borderId="23" xfId="0" applyFont="1" applyFill="1" applyBorder="1" applyAlignment="1">
      <alignment horizontal="left" vertical="center" wrapText="1"/>
    </xf>
    <xf numFmtId="0" fontId="9" fillId="6" borderId="42" xfId="0" applyFont="1" applyFill="1" applyBorder="1" applyAlignment="1">
      <alignment vertical="center" wrapText="1"/>
    </xf>
    <xf numFmtId="0" fontId="9" fillId="6" borderId="10" xfId="0" applyFont="1" applyFill="1" applyBorder="1" applyAlignment="1">
      <alignment vertical="center" wrapText="1"/>
    </xf>
    <xf numFmtId="0" fontId="9" fillId="6" borderId="22" xfId="0" applyFont="1" applyFill="1" applyBorder="1" applyAlignment="1">
      <alignment horizontal="left" vertical="center" wrapText="1"/>
    </xf>
    <xf numFmtId="0" fontId="9" fillId="6" borderId="24" xfId="0" applyFont="1" applyFill="1" applyBorder="1" applyAlignment="1">
      <alignment horizontal="left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49" fontId="12" fillId="2" borderId="18" xfId="0" applyNumberFormat="1" applyFont="1" applyFill="1" applyBorder="1" applyAlignment="1">
      <alignment horizontal="center" vertical="center" wrapText="1"/>
    </xf>
    <xf numFmtId="49" fontId="9" fillId="6" borderId="23" xfId="0" applyNumberFormat="1" applyFont="1" applyFill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9" fillId="6" borderId="28" xfId="0" applyFont="1" applyFill="1" applyBorder="1" applyAlignment="1">
      <alignment horizontal="left" vertical="center" wrapText="1"/>
    </xf>
    <xf numFmtId="0" fontId="9" fillId="6" borderId="23" xfId="0" applyFont="1" applyFill="1" applyBorder="1" applyAlignment="1">
      <alignment horizontal="left" vertical="center" wrapText="1"/>
    </xf>
    <xf numFmtId="0" fontId="9" fillId="6" borderId="24" xfId="0" applyFont="1" applyFill="1" applyBorder="1" applyAlignment="1">
      <alignment horizontal="left" vertical="center" wrapText="1"/>
    </xf>
    <xf numFmtId="0" fontId="9" fillId="6" borderId="22" xfId="0" applyFont="1" applyFill="1" applyBorder="1" applyAlignment="1">
      <alignment horizontal="left" vertical="center" wrapText="1"/>
    </xf>
    <xf numFmtId="0" fontId="9" fillId="6" borderId="42" xfId="0" applyFont="1" applyFill="1" applyBorder="1" applyAlignment="1">
      <alignment horizontal="left" vertical="center" wrapText="1"/>
    </xf>
    <xf numFmtId="0" fontId="9" fillId="6" borderId="10" xfId="0" applyFont="1" applyFill="1" applyBorder="1" applyAlignment="1">
      <alignment horizontal="left" vertical="center" wrapText="1"/>
    </xf>
    <xf numFmtId="0" fontId="9" fillId="6" borderId="29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49" fontId="10" fillId="0" borderId="2" xfId="1" applyNumberFormat="1" applyFont="1" applyBorder="1" applyAlignment="1">
      <alignment horizontal="left" vertical="center" wrapText="1"/>
    </xf>
    <xf numFmtId="49" fontId="10" fillId="0" borderId="36" xfId="1" applyNumberFormat="1" applyFont="1" applyBorder="1" applyAlignment="1">
      <alignment horizontal="left" vertical="center" wrapText="1"/>
    </xf>
    <xf numFmtId="49" fontId="10" fillId="0" borderId="19" xfId="1" applyNumberFormat="1" applyFont="1" applyBorder="1" applyAlignment="1">
      <alignment horizontal="left" vertical="center" wrapText="1"/>
    </xf>
    <xf numFmtId="49" fontId="11" fillId="0" borderId="3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8" fillId="0" borderId="5" xfId="0" applyNumberFormat="1" applyFont="1" applyBorder="1" applyAlignment="1">
      <alignment horizontal="left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9" fillId="2" borderId="47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49" fontId="10" fillId="0" borderId="38" xfId="0" applyNumberFormat="1" applyFont="1" applyBorder="1" applyAlignment="1">
      <alignment horizontal="left" vertical="center" wrapText="1"/>
    </xf>
    <xf numFmtId="49" fontId="10" fillId="0" borderId="48" xfId="0" applyNumberFormat="1" applyFont="1" applyBorder="1" applyAlignment="1">
      <alignment horizontal="left" vertical="center" wrapText="1"/>
    </xf>
    <xf numFmtId="49" fontId="10" fillId="0" borderId="37" xfId="0" applyNumberFormat="1" applyFont="1" applyBorder="1" applyAlignment="1">
      <alignment horizontal="left" vertical="center" wrapText="1"/>
    </xf>
    <xf numFmtId="49" fontId="10" fillId="0" borderId="17" xfId="0" applyNumberFormat="1" applyFont="1" applyBorder="1" applyAlignment="1">
      <alignment horizontal="left" vertical="center" wrapText="1"/>
    </xf>
    <xf numFmtId="49" fontId="10" fillId="0" borderId="0" xfId="0" applyNumberFormat="1" applyFont="1" applyBorder="1" applyAlignment="1">
      <alignment horizontal="left" vertical="center" wrapText="1"/>
    </xf>
    <xf numFmtId="49" fontId="10" fillId="0" borderId="31" xfId="0" applyNumberFormat="1" applyFont="1" applyBorder="1" applyAlignment="1">
      <alignment horizontal="left" vertical="center" wrapText="1"/>
    </xf>
    <xf numFmtId="49" fontId="10" fillId="0" borderId="40" xfId="0" applyNumberFormat="1" applyFont="1" applyBorder="1" applyAlignment="1">
      <alignment horizontal="left" vertical="center" wrapText="1"/>
    </xf>
    <xf numFmtId="49" fontId="10" fillId="0" borderId="49" xfId="0" applyNumberFormat="1" applyFont="1" applyBorder="1" applyAlignment="1">
      <alignment horizontal="left" vertical="center" wrapText="1"/>
    </xf>
    <xf numFmtId="49" fontId="10" fillId="0" borderId="16" xfId="0" applyNumberFormat="1" applyFont="1" applyBorder="1" applyAlignment="1">
      <alignment horizontal="left" vertical="center" wrapText="1"/>
    </xf>
    <xf numFmtId="49" fontId="10" fillId="0" borderId="41" xfId="0" applyNumberFormat="1" applyFont="1" applyBorder="1" applyAlignment="1">
      <alignment horizontal="left" vertical="center" wrapText="1"/>
    </xf>
    <xf numFmtId="49" fontId="10" fillId="0" borderId="50" xfId="0" applyNumberFormat="1" applyFont="1" applyBorder="1" applyAlignment="1">
      <alignment horizontal="left" vertical="center" wrapText="1"/>
    </xf>
    <xf numFmtId="49" fontId="10" fillId="0" borderId="30" xfId="0" applyNumberFormat="1" applyFont="1" applyBorder="1" applyAlignment="1">
      <alignment horizontal="left" vertical="center" wrapText="1"/>
    </xf>
    <xf numFmtId="49" fontId="10" fillId="0" borderId="18" xfId="0" applyNumberFormat="1" applyFont="1" applyBorder="1" applyAlignment="1">
      <alignment horizontal="left" vertical="center" wrapText="1"/>
    </xf>
    <xf numFmtId="49" fontId="10" fillId="0" borderId="46" xfId="0" applyNumberFormat="1" applyFont="1" applyBorder="1" applyAlignment="1">
      <alignment horizontal="left" vertical="center" wrapText="1"/>
    </xf>
    <xf numFmtId="49" fontId="10" fillId="0" borderId="39" xfId="0" applyNumberFormat="1" applyFont="1" applyBorder="1" applyAlignment="1">
      <alignment horizontal="left" vertical="center" wrapText="1"/>
    </xf>
    <xf numFmtId="49" fontId="10" fillId="0" borderId="38" xfId="1" applyNumberFormat="1" applyFont="1" applyBorder="1" applyAlignment="1">
      <alignment horizontal="left" vertical="center" wrapText="1"/>
    </xf>
    <xf numFmtId="49" fontId="10" fillId="0" borderId="48" xfId="1" applyNumberFormat="1" applyFont="1" applyBorder="1" applyAlignment="1">
      <alignment horizontal="left" vertical="center" wrapText="1"/>
    </xf>
    <xf numFmtId="49" fontId="10" fillId="0" borderId="37" xfId="1" applyNumberFormat="1" applyFont="1" applyBorder="1" applyAlignment="1">
      <alignment horizontal="left" vertical="center" wrapText="1"/>
    </xf>
    <xf numFmtId="49" fontId="10" fillId="0" borderId="40" xfId="1" applyNumberFormat="1" applyFont="1" applyBorder="1" applyAlignment="1">
      <alignment horizontal="left" vertical="center" wrapText="1"/>
    </xf>
    <xf numFmtId="49" fontId="10" fillId="0" borderId="49" xfId="1" applyNumberFormat="1" applyFont="1" applyBorder="1" applyAlignment="1">
      <alignment horizontal="left" vertical="center" wrapText="1"/>
    </xf>
    <xf numFmtId="49" fontId="10" fillId="0" borderId="16" xfId="1" applyNumberFormat="1" applyFont="1" applyBorder="1" applyAlignment="1">
      <alignment horizontal="left" vertical="center" wrapText="1"/>
    </xf>
    <xf numFmtId="49" fontId="10" fillId="0" borderId="41" xfId="1" applyNumberFormat="1" applyFont="1" applyBorder="1" applyAlignment="1">
      <alignment horizontal="left" vertical="center" wrapText="1"/>
    </xf>
    <xf numFmtId="49" fontId="10" fillId="0" borderId="50" xfId="1" applyNumberFormat="1" applyFont="1" applyBorder="1" applyAlignment="1">
      <alignment horizontal="left" vertical="center" wrapText="1"/>
    </xf>
    <xf numFmtId="49" fontId="10" fillId="0" borderId="30" xfId="1" applyNumberFormat="1" applyFont="1" applyBorder="1" applyAlignment="1">
      <alignment horizontal="left" vertical="center" wrapText="1"/>
    </xf>
    <xf numFmtId="49" fontId="10" fillId="0" borderId="17" xfId="1" applyNumberFormat="1" applyFont="1" applyBorder="1" applyAlignment="1">
      <alignment horizontal="left" vertical="center" wrapText="1"/>
    </xf>
    <xf numFmtId="49" fontId="10" fillId="0" borderId="0" xfId="1" applyNumberFormat="1" applyFont="1" applyBorder="1" applyAlignment="1">
      <alignment horizontal="left" vertical="center" wrapText="1"/>
    </xf>
    <xf numFmtId="49" fontId="10" fillId="0" borderId="31" xfId="1" applyNumberFormat="1" applyFont="1" applyBorder="1" applyAlignment="1">
      <alignment horizontal="left" vertical="center" wrapText="1"/>
    </xf>
    <xf numFmtId="1" fontId="10" fillId="0" borderId="2" xfId="1" applyNumberFormat="1" applyFont="1" applyBorder="1" applyAlignment="1">
      <alignment horizontal="left" vertical="center" wrapText="1"/>
    </xf>
    <xf numFmtId="1" fontId="10" fillId="0" borderId="36" xfId="1" applyNumberFormat="1" applyFont="1" applyBorder="1" applyAlignment="1">
      <alignment horizontal="left" vertical="center" wrapText="1"/>
    </xf>
    <xf numFmtId="1" fontId="10" fillId="0" borderId="19" xfId="1" applyNumberFormat="1" applyFont="1" applyBorder="1" applyAlignment="1">
      <alignment horizontal="left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46" xfId="0" applyFont="1" applyFill="1" applyBorder="1" applyAlignment="1">
      <alignment horizontal="center" vertical="center" wrapText="1"/>
    </xf>
    <xf numFmtId="0" fontId="9" fillId="2" borderId="39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11" fillId="3" borderId="15" xfId="0" applyFont="1" applyFill="1" applyBorder="1" applyAlignment="1">
      <alignment horizontal="left" vertical="center" wrapText="1"/>
    </xf>
    <xf numFmtId="0" fontId="11" fillId="3" borderId="44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49" fontId="10" fillId="0" borderId="2" xfId="1" applyNumberFormat="1" applyFont="1" applyFill="1" applyBorder="1" applyAlignment="1">
      <alignment horizontal="left" vertical="center" wrapText="1"/>
    </xf>
    <xf numFmtId="49" fontId="10" fillId="0" borderId="36" xfId="1" applyNumberFormat="1" applyFont="1" applyFill="1" applyBorder="1" applyAlignment="1">
      <alignment horizontal="left" vertical="center" wrapText="1"/>
    </xf>
    <xf numFmtId="49" fontId="10" fillId="0" borderId="19" xfId="1" applyNumberFormat="1" applyFont="1" applyFill="1" applyBorder="1" applyAlignment="1">
      <alignment horizontal="left" vertical="center" wrapText="1"/>
    </xf>
    <xf numFmtId="49" fontId="10" fillId="0" borderId="18" xfId="1" applyNumberFormat="1" applyFont="1" applyBorder="1" applyAlignment="1">
      <alignment horizontal="left" vertical="center" wrapText="1"/>
    </xf>
    <xf numFmtId="49" fontId="10" fillId="0" borderId="46" xfId="1" applyNumberFormat="1" applyFont="1" applyBorder="1" applyAlignment="1">
      <alignment horizontal="left" vertical="center" wrapText="1"/>
    </xf>
    <xf numFmtId="49" fontId="10" fillId="0" borderId="39" xfId="1" applyNumberFormat="1" applyFont="1" applyBorder="1" applyAlignment="1">
      <alignment horizontal="left" vertical="center" wrapText="1"/>
    </xf>
    <xf numFmtId="0" fontId="13" fillId="2" borderId="9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8" fillId="4" borderId="9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11" fillId="2" borderId="14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11" fillId="3" borderId="25" xfId="0" applyFont="1" applyFill="1" applyBorder="1" applyAlignment="1">
      <alignment horizontal="left" vertical="center" wrapText="1"/>
    </xf>
    <xf numFmtId="0" fontId="11" fillId="3" borderId="26" xfId="0" applyFont="1" applyFill="1" applyBorder="1" applyAlignment="1">
      <alignment horizontal="left" vertical="center" wrapText="1"/>
    </xf>
    <xf numFmtId="0" fontId="11" fillId="3" borderId="12" xfId="0" applyFont="1" applyFill="1" applyBorder="1" applyAlignment="1">
      <alignment horizontal="left" vertical="center" wrapText="1"/>
    </xf>
    <xf numFmtId="0" fontId="11" fillId="3" borderId="20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4" borderId="35" xfId="0" applyFont="1" applyFill="1" applyBorder="1" applyAlignment="1">
      <alignment horizontal="left" vertical="center" wrapText="1"/>
    </xf>
    <xf numFmtId="0" fontId="8" fillId="4" borderId="19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9" fontId="10" fillId="0" borderId="1" xfId="1" applyNumberFormat="1" applyFont="1" applyBorder="1" applyAlignment="1">
      <alignment horizontal="left" vertical="center" wrapText="1"/>
    </xf>
    <xf numFmtId="49" fontId="10" fillId="0" borderId="5" xfId="1" applyNumberFormat="1" applyFont="1" applyBorder="1" applyAlignment="1">
      <alignment horizontal="left" vertical="center" wrapText="1"/>
    </xf>
    <xf numFmtId="49" fontId="10" fillId="0" borderId="41" xfId="1" applyNumberFormat="1" applyFont="1" applyFill="1" applyBorder="1" applyAlignment="1">
      <alignment horizontal="left" vertical="center" wrapText="1"/>
    </xf>
    <xf numFmtId="49" fontId="10" fillId="0" borderId="50" xfId="1" applyNumberFormat="1" applyFont="1" applyFill="1" applyBorder="1" applyAlignment="1">
      <alignment horizontal="left" vertical="center" wrapText="1"/>
    </xf>
    <xf numFmtId="49" fontId="10" fillId="0" borderId="30" xfId="1" applyNumberFormat="1" applyFont="1" applyFill="1" applyBorder="1" applyAlignment="1">
      <alignment horizontal="left" vertical="center" wrapText="1"/>
    </xf>
    <xf numFmtId="49" fontId="10" fillId="0" borderId="17" xfId="1" applyNumberFormat="1" applyFont="1" applyFill="1" applyBorder="1" applyAlignment="1">
      <alignment horizontal="left" vertical="center" wrapText="1"/>
    </xf>
    <xf numFmtId="49" fontId="10" fillId="0" borderId="0" xfId="1" applyNumberFormat="1" applyFont="1" applyFill="1" applyBorder="1" applyAlignment="1">
      <alignment horizontal="left" vertical="center" wrapText="1"/>
    </xf>
    <xf numFmtId="49" fontId="10" fillId="0" borderId="31" xfId="1" applyNumberFormat="1" applyFont="1" applyFill="1" applyBorder="1" applyAlignment="1">
      <alignment horizontal="left" vertical="center" wrapText="1"/>
    </xf>
    <xf numFmtId="49" fontId="10" fillId="0" borderId="40" xfId="1" applyNumberFormat="1" applyFont="1" applyFill="1" applyBorder="1" applyAlignment="1">
      <alignment horizontal="left" vertical="center" wrapText="1"/>
    </xf>
    <xf numFmtId="49" fontId="10" fillId="0" borderId="49" xfId="1" applyNumberFormat="1" applyFont="1" applyFill="1" applyBorder="1" applyAlignment="1">
      <alignment horizontal="left" vertical="center" wrapText="1"/>
    </xf>
    <xf numFmtId="49" fontId="10" fillId="0" borderId="16" xfId="1" applyNumberFormat="1" applyFont="1" applyFill="1" applyBorder="1" applyAlignment="1">
      <alignment horizontal="left" vertical="center" wrapText="1"/>
    </xf>
    <xf numFmtId="49" fontId="10" fillId="0" borderId="33" xfId="1" applyNumberFormat="1" applyFont="1" applyBorder="1" applyAlignment="1">
      <alignment horizontal="left" vertical="center" wrapText="1"/>
    </xf>
    <xf numFmtId="49" fontId="10" fillId="0" borderId="52" xfId="1" applyNumberFormat="1" applyFont="1" applyBorder="1" applyAlignment="1">
      <alignment horizontal="left" vertical="center" wrapText="1"/>
    </xf>
    <xf numFmtId="49" fontId="10" fillId="0" borderId="34" xfId="1" applyNumberFormat="1" applyFont="1" applyBorder="1" applyAlignment="1">
      <alignment horizontal="left" vertical="center" wrapText="1"/>
    </xf>
    <xf numFmtId="0" fontId="11" fillId="3" borderId="35" xfId="0" applyFont="1" applyFill="1" applyBorder="1" applyAlignment="1">
      <alignment horizontal="left" vertical="center" wrapText="1"/>
    </xf>
    <xf numFmtId="0" fontId="11" fillId="3" borderId="36" xfId="0" applyFont="1" applyFill="1" applyBorder="1" applyAlignment="1">
      <alignment horizontal="left" vertical="center" wrapText="1"/>
    </xf>
    <xf numFmtId="0" fontId="11" fillId="3" borderId="19" xfId="0" applyFont="1" applyFill="1" applyBorder="1" applyAlignment="1">
      <alignment horizontal="left" vertical="center" wrapText="1"/>
    </xf>
    <xf numFmtId="0" fontId="21" fillId="3" borderId="55" xfId="0" applyFont="1" applyFill="1" applyBorder="1" applyAlignment="1">
      <alignment horizontal="center" vertical="center" wrapText="1"/>
    </xf>
    <xf numFmtId="0" fontId="21" fillId="3" borderId="48" xfId="0" applyFont="1" applyFill="1" applyBorder="1" applyAlignment="1">
      <alignment horizontal="center" vertical="center" wrapText="1"/>
    </xf>
    <xf numFmtId="0" fontId="21" fillId="3" borderId="5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3" borderId="53" xfId="0" applyFont="1" applyFill="1" applyBorder="1" applyAlignment="1">
      <alignment horizontal="left" vertical="center" wrapText="1"/>
    </xf>
    <xf numFmtId="0" fontId="11" fillId="3" borderId="51" xfId="0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horizontal="left" vertical="center" wrapText="1"/>
    </xf>
    <xf numFmtId="0" fontId="9" fillId="2" borderId="38" xfId="0" applyFont="1" applyFill="1" applyBorder="1" applyAlignment="1">
      <alignment horizontal="center" vertical="center" wrapText="1"/>
    </xf>
    <xf numFmtId="0" fontId="9" fillId="2" borderId="48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 wrapText="1"/>
    </xf>
    <xf numFmtId="49" fontId="10" fillId="0" borderId="4" xfId="1" applyNumberFormat="1" applyFont="1" applyBorder="1" applyAlignment="1">
      <alignment horizontal="left" vertical="center" wrapText="1"/>
    </xf>
    <xf numFmtId="49" fontId="10" fillId="0" borderId="32" xfId="1" applyNumberFormat="1" applyFont="1" applyBorder="1" applyAlignment="1">
      <alignment horizontal="left" vertical="center" wrapText="1"/>
    </xf>
    <xf numFmtId="49" fontId="10" fillId="0" borderId="51" xfId="1" applyNumberFormat="1" applyFont="1" applyBorder="1" applyAlignment="1">
      <alignment horizontal="left" vertical="center" wrapText="1"/>
    </xf>
    <xf numFmtId="49" fontId="10" fillId="0" borderId="6" xfId="1" applyNumberFormat="1" applyFont="1" applyBorder="1" applyAlignment="1">
      <alignment horizontal="left" vertical="center" wrapText="1"/>
    </xf>
    <xf numFmtId="49" fontId="10" fillId="0" borderId="9" xfId="0" applyNumberFormat="1" applyFont="1" applyBorder="1" applyAlignment="1">
      <alignment horizontal="left" vertical="top" wrapText="1"/>
    </xf>
    <xf numFmtId="49" fontId="10" fillId="0" borderId="1" xfId="0" applyNumberFormat="1" applyFont="1" applyBorder="1" applyAlignment="1">
      <alignment horizontal="left" vertical="top" wrapText="1"/>
    </xf>
    <xf numFmtId="49" fontId="10" fillId="0" borderId="14" xfId="0" applyNumberFormat="1" applyFont="1" applyBorder="1" applyAlignment="1">
      <alignment horizontal="left" vertical="top" wrapText="1"/>
    </xf>
    <xf numFmtId="49" fontId="10" fillId="0" borderId="5" xfId="0" applyNumberFormat="1" applyFont="1" applyBorder="1" applyAlignment="1">
      <alignment horizontal="left" vertical="top" wrapText="1"/>
    </xf>
    <xf numFmtId="0" fontId="8" fillId="2" borderId="43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11" fillId="3" borderId="54" xfId="0" applyFont="1" applyFill="1" applyBorder="1" applyAlignment="1">
      <alignment horizontal="left" vertical="center" wrapText="1"/>
    </xf>
    <xf numFmtId="0" fontId="11" fillId="3" borderId="39" xfId="0" applyFont="1" applyFill="1" applyBorder="1" applyAlignment="1">
      <alignment horizontal="left" vertical="center" wrapText="1"/>
    </xf>
  </cellXfs>
  <cellStyles count="3">
    <cellStyle name="Čárka" xfId="1" builtinId="3"/>
    <cellStyle name="Normální" xfId="0" builtinId="0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4</xdr:row>
          <xdr:rowOff>0</xdr:rowOff>
        </xdr:from>
        <xdr:to>
          <xdr:col>5</xdr:col>
          <xdr:colOff>28575</xdr:colOff>
          <xdr:row>4</xdr:row>
          <xdr:rowOff>209550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TERÉNNÍ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</xdr:row>
          <xdr:rowOff>28575</xdr:rowOff>
        </xdr:from>
        <xdr:to>
          <xdr:col>3</xdr:col>
          <xdr:colOff>161925</xdr:colOff>
          <xdr:row>4</xdr:row>
          <xdr:rowOff>200025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AMBULANTNÍ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4</xdr:row>
          <xdr:rowOff>0</xdr:rowOff>
        </xdr:from>
        <xdr:to>
          <xdr:col>5</xdr:col>
          <xdr:colOff>28575</xdr:colOff>
          <xdr:row>4</xdr:row>
          <xdr:rowOff>209550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TERÉNNÍ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</xdr:row>
          <xdr:rowOff>28575</xdr:rowOff>
        </xdr:from>
        <xdr:to>
          <xdr:col>3</xdr:col>
          <xdr:colOff>161925</xdr:colOff>
          <xdr:row>4</xdr:row>
          <xdr:rowOff>200025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AMBULANTNÍ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4</xdr:row>
          <xdr:rowOff>0</xdr:rowOff>
        </xdr:from>
        <xdr:to>
          <xdr:col>5</xdr:col>
          <xdr:colOff>28575</xdr:colOff>
          <xdr:row>4</xdr:row>
          <xdr:rowOff>209550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TERÉNNÍ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</xdr:row>
          <xdr:rowOff>28575</xdr:rowOff>
        </xdr:from>
        <xdr:to>
          <xdr:col>3</xdr:col>
          <xdr:colOff>161925</xdr:colOff>
          <xdr:row>4</xdr:row>
          <xdr:rowOff>200025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AMBULANTNÍ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DB1A7-894C-48E5-8FBF-0A3524914B40}">
  <sheetPr>
    <pageSetUpPr fitToPage="1"/>
  </sheetPr>
  <dimension ref="A1:N62"/>
  <sheetViews>
    <sheetView zoomScaleNormal="100" workbookViewId="0">
      <selection activeCell="L14" sqref="L14"/>
    </sheetView>
  </sheetViews>
  <sheetFormatPr defaultColWidth="8.7109375" defaultRowHeight="15" x14ac:dyDescent="0.25"/>
  <cols>
    <col min="1" max="1" width="18.7109375" style="19" customWidth="1"/>
    <col min="2" max="2" width="24.7109375" style="19" customWidth="1"/>
    <col min="3" max="3" width="13.5703125" style="9" bestFit="1" customWidth="1"/>
    <col min="4" max="4" width="13.7109375" style="9" customWidth="1"/>
    <col min="5" max="5" width="4.5703125" style="9" customWidth="1"/>
    <col min="6" max="6" width="50.7109375" style="9" customWidth="1"/>
    <col min="7" max="7" width="35.7109375" style="20" customWidth="1"/>
    <col min="8" max="8" width="32.7109375" style="9" hidden="1" customWidth="1"/>
    <col min="9" max="9" width="19" style="43" customWidth="1"/>
    <col min="10" max="16384" width="8.7109375" style="3"/>
  </cols>
  <sheetData>
    <row r="1" spans="1:12" ht="24.95" customHeight="1" thickBot="1" x14ac:dyDescent="0.3">
      <c r="A1" s="166" t="s">
        <v>105</v>
      </c>
      <c r="B1" s="167"/>
      <c r="C1" s="167"/>
      <c r="D1" s="167"/>
      <c r="E1" s="167"/>
      <c r="F1" s="167"/>
      <c r="G1" s="168"/>
      <c r="H1" s="8" t="s">
        <v>64</v>
      </c>
    </row>
    <row r="2" spans="1:12" ht="20.100000000000001" customHeight="1" x14ac:dyDescent="0.25">
      <c r="A2" s="169" t="s">
        <v>97</v>
      </c>
      <c r="B2" s="170"/>
      <c r="C2" s="170" t="s">
        <v>98</v>
      </c>
      <c r="D2" s="170"/>
      <c r="E2" s="170"/>
      <c r="F2" s="170"/>
      <c r="G2" s="63" t="s">
        <v>53</v>
      </c>
      <c r="H2" s="3"/>
    </row>
    <row r="3" spans="1:12" ht="20.100000000000001" customHeight="1" thickBot="1" x14ac:dyDescent="0.3">
      <c r="A3" s="137" t="s">
        <v>84</v>
      </c>
      <c r="B3" s="138"/>
      <c r="C3" s="76" t="s">
        <v>78</v>
      </c>
      <c r="D3" s="76"/>
      <c r="E3" s="76"/>
      <c r="F3" s="76"/>
      <c r="G3" s="67"/>
    </row>
    <row r="4" spans="1:12" ht="20.100000000000001" customHeight="1" x14ac:dyDescent="0.25">
      <c r="A4" s="139" t="s">
        <v>8</v>
      </c>
      <c r="B4" s="145"/>
      <c r="C4" s="80"/>
      <c r="D4" s="80"/>
      <c r="E4" s="80"/>
      <c r="F4" s="80"/>
      <c r="G4" s="52" t="s">
        <v>65</v>
      </c>
    </row>
    <row r="5" spans="1:12" ht="20.100000000000001" customHeight="1" x14ac:dyDescent="0.25">
      <c r="A5" s="124" t="s">
        <v>28</v>
      </c>
      <c r="B5" s="125"/>
      <c r="C5" s="81"/>
      <c r="D5" s="81"/>
      <c r="E5" s="81"/>
      <c r="F5" s="81"/>
      <c r="G5" s="53" t="s">
        <v>66</v>
      </c>
      <c r="I5" s="51"/>
      <c r="J5" s="51"/>
      <c r="K5" s="51"/>
      <c r="L5" s="51"/>
    </row>
    <row r="6" spans="1:12" ht="20.100000000000001" customHeight="1" x14ac:dyDescent="0.25">
      <c r="A6" s="124" t="s">
        <v>9</v>
      </c>
      <c r="B6" s="125"/>
      <c r="C6" s="81"/>
      <c r="D6" s="81"/>
      <c r="E6" s="81"/>
      <c r="F6" s="81"/>
      <c r="G6" s="53"/>
    </row>
    <row r="7" spans="1:12" ht="20.100000000000001" customHeight="1" x14ac:dyDescent="0.25">
      <c r="A7" s="124" t="s">
        <v>1</v>
      </c>
      <c r="B7" s="125"/>
      <c r="C7" s="82"/>
      <c r="D7" s="82"/>
      <c r="E7" s="82"/>
      <c r="F7" s="82"/>
      <c r="G7" s="53"/>
    </row>
    <row r="8" spans="1:12" ht="20.100000000000001" customHeight="1" thickBot="1" x14ac:dyDescent="0.3">
      <c r="A8" s="140" t="s">
        <v>2</v>
      </c>
      <c r="B8" s="76"/>
      <c r="C8" s="83"/>
      <c r="D8" s="83"/>
      <c r="E8" s="83"/>
      <c r="F8" s="83"/>
      <c r="G8" s="54"/>
    </row>
    <row r="9" spans="1:12" ht="20.100000000000001" customHeight="1" thickBot="1" x14ac:dyDescent="0.3">
      <c r="A9" s="141" t="s">
        <v>81</v>
      </c>
      <c r="B9" s="142"/>
      <c r="C9" s="21" t="s">
        <v>49</v>
      </c>
      <c r="D9" s="84" t="s">
        <v>0</v>
      </c>
      <c r="E9" s="85"/>
      <c r="F9" s="86"/>
      <c r="G9" s="7" t="s">
        <v>53</v>
      </c>
    </row>
    <row r="10" spans="1:12" ht="15" customHeight="1" x14ac:dyDescent="0.25">
      <c r="A10" s="139" t="s">
        <v>3</v>
      </c>
      <c r="B10" s="47" t="s">
        <v>10</v>
      </c>
      <c r="C10" s="22">
        <f>SUM(C11:C15)</f>
        <v>0</v>
      </c>
      <c r="D10" s="87"/>
      <c r="E10" s="88"/>
      <c r="F10" s="89"/>
      <c r="G10" s="69" t="s">
        <v>58</v>
      </c>
    </row>
    <row r="11" spans="1:12" ht="15" customHeight="1" x14ac:dyDescent="0.25">
      <c r="A11" s="124"/>
      <c r="B11" s="45" t="s">
        <v>73</v>
      </c>
      <c r="C11" s="23"/>
      <c r="D11" s="90"/>
      <c r="E11" s="91"/>
      <c r="F11" s="92"/>
      <c r="G11" s="70"/>
    </row>
    <row r="12" spans="1:12" ht="15" customHeight="1" x14ac:dyDescent="0.25">
      <c r="A12" s="124"/>
      <c r="B12" s="45" t="s">
        <v>74</v>
      </c>
      <c r="C12" s="23"/>
      <c r="D12" s="90"/>
      <c r="E12" s="91"/>
      <c r="F12" s="92"/>
      <c r="G12" s="70"/>
    </row>
    <row r="13" spans="1:12" ht="15" customHeight="1" x14ac:dyDescent="0.25">
      <c r="A13" s="124"/>
      <c r="B13" s="45" t="s">
        <v>75</v>
      </c>
      <c r="C13" s="23"/>
      <c r="D13" s="90"/>
      <c r="E13" s="91"/>
      <c r="F13" s="92"/>
      <c r="G13" s="70"/>
    </row>
    <row r="14" spans="1:12" ht="15" customHeight="1" x14ac:dyDescent="0.25">
      <c r="A14" s="124"/>
      <c r="B14" s="45" t="s">
        <v>76</v>
      </c>
      <c r="C14" s="23"/>
      <c r="D14" s="90"/>
      <c r="E14" s="91"/>
      <c r="F14" s="92"/>
      <c r="G14" s="70"/>
    </row>
    <row r="15" spans="1:12" s="2" customFormat="1" ht="15" customHeight="1" x14ac:dyDescent="0.25">
      <c r="A15" s="124"/>
      <c r="B15" s="45" t="s">
        <v>77</v>
      </c>
      <c r="C15" s="23"/>
      <c r="D15" s="90"/>
      <c r="E15" s="91"/>
      <c r="F15" s="92"/>
      <c r="G15" s="70"/>
      <c r="H15" s="10"/>
      <c r="I15" s="44"/>
    </row>
    <row r="16" spans="1:12" s="1" customFormat="1" ht="15" customHeight="1" x14ac:dyDescent="0.25">
      <c r="A16" s="124"/>
      <c r="B16" s="48" t="s">
        <v>11</v>
      </c>
      <c r="C16" s="23"/>
      <c r="D16" s="93"/>
      <c r="E16" s="94"/>
      <c r="F16" s="95"/>
      <c r="G16" s="70"/>
      <c r="H16" s="9"/>
      <c r="I16" s="43"/>
    </row>
    <row r="17" spans="1:14" ht="15" customHeight="1" x14ac:dyDescent="0.25">
      <c r="A17" s="124" t="s">
        <v>82</v>
      </c>
      <c r="B17" s="48" t="s">
        <v>89</v>
      </c>
      <c r="C17" s="24">
        <f>SUM(C18:C20)</f>
        <v>0</v>
      </c>
      <c r="D17" s="96"/>
      <c r="E17" s="97"/>
      <c r="F17" s="98"/>
      <c r="G17" s="70"/>
    </row>
    <row r="18" spans="1:14" ht="15" customHeight="1" x14ac:dyDescent="0.25">
      <c r="A18" s="124"/>
      <c r="B18" s="48" t="s">
        <v>4</v>
      </c>
      <c r="C18" s="25"/>
      <c r="D18" s="90"/>
      <c r="E18" s="91"/>
      <c r="F18" s="92"/>
      <c r="G18" s="70"/>
    </row>
    <row r="19" spans="1:14" ht="15" customHeight="1" x14ac:dyDescent="0.25">
      <c r="A19" s="124"/>
      <c r="B19" s="11" t="s">
        <v>5</v>
      </c>
      <c r="C19" s="25"/>
      <c r="D19" s="90"/>
      <c r="E19" s="91"/>
      <c r="F19" s="92"/>
      <c r="G19" s="70"/>
    </row>
    <row r="20" spans="1:14" ht="15" customHeight="1" thickBot="1" x14ac:dyDescent="0.3">
      <c r="A20" s="140"/>
      <c r="B20" s="12" t="s">
        <v>12</v>
      </c>
      <c r="C20" s="26"/>
      <c r="D20" s="99"/>
      <c r="E20" s="100"/>
      <c r="F20" s="101"/>
      <c r="G20" s="71"/>
    </row>
    <row r="21" spans="1:14" ht="20.100000000000001" customHeight="1" thickBot="1" x14ac:dyDescent="0.3">
      <c r="A21" s="143" t="s">
        <v>80</v>
      </c>
      <c r="B21" s="144"/>
      <c r="C21" s="27" t="s">
        <v>49</v>
      </c>
      <c r="D21" s="117" t="s">
        <v>0</v>
      </c>
      <c r="E21" s="118"/>
      <c r="F21" s="119"/>
      <c r="G21" s="61" t="s">
        <v>53</v>
      </c>
    </row>
    <row r="22" spans="1:14" ht="20.100000000000001" customHeight="1" x14ac:dyDescent="0.25">
      <c r="A22" s="139" t="s">
        <v>91</v>
      </c>
      <c r="B22" s="145"/>
      <c r="C22" s="28"/>
      <c r="D22" s="102"/>
      <c r="E22" s="103"/>
      <c r="F22" s="104"/>
      <c r="G22" s="55"/>
      <c r="I22" s="68"/>
      <c r="J22" s="68"/>
      <c r="K22" s="68"/>
      <c r="L22" s="68"/>
      <c r="M22" s="68"/>
      <c r="N22" s="68"/>
    </row>
    <row r="23" spans="1:14" ht="20.100000000000001" customHeight="1" x14ac:dyDescent="0.25">
      <c r="A23" s="124" t="s">
        <v>83</v>
      </c>
      <c r="B23" s="125"/>
      <c r="C23" s="25"/>
      <c r="D23" s="105"/>
      <c r="E23" s="106"/>
      <c r="F23" s="107"/>
      <c r="G23" s="56"/>
    </row>
    <row r="24" spans="1:14" ht="20.100000000000001" customHeight="1" x14ac:dyDescent="0.25">
      <c r="A24" s="124" t="s">
        <v>20</v>
      </c>
      <c r="B24" s="45" t="s">
        <v>15</v>
      </c>
      <c r="C24" s="25"/>
      <c r="D24" s="108"/>
      <c r="E24" s="109"/>
      <c r="F24" s="110"/>
      <c r="G24" s="57"/>
    </row>
    <row r="25" spans="1:14" ht="20.100000000000001" customHeight="1" x14ac:dyDescent="0.25">
      <c r="A25" s="124"/>
      <c r="B25" s="13" t="s">
        <v>6</v>
      </c>
      <c r="C25" s="25"/>
      <c r="D25" s="111"/>
      <c r="E25" s="112"/>
      <c r="F25" s="113"/>
      <c r="G25" s="58"/>
    </row>
    <row r="26" spans="1:14" ht="20.100000000000001" customHeight="1" x14ac:dyDescent="0.25">
      <c r="A26" s="124"/>
      <c r="B26" s="13" t="s">
        <v>23</v>
      </c>
      <c r="C26" s="29">
        <f>(C24/3*2)+C25</f>
        <v>0</v>
      </c>
      <c r="D26" s="111"/>
      <c r="E26" s="112"/>
      <c r="F26" s="113"/>
      <c r="G26" s="58"/>
    </row>
    <row r="27" spans="1:14" ht="20.100000000000001" customHeight="1" x14ac:dyDescent="0.25">
      <c r="A27" s="124" t="s">
        <v>19</v>
      </c>
      <c r="B27" s="45" t="s">
        <v>15</v>
      </c>
      <c r="C27" s="25"/>
      <c r="D27" s="111"/>
      <c r="E27" s="112"/>
      <c r="F27" s="113"/>
      <c r="G27" s="58"/>
    </row>
    <row r="28" spans="1:14" ht="20.100000000000001" customHeight="1" x14ac:dyDescent="0.25">
      <c r="A28" s="124"/>
      <c r="B28" s="13" t="s">
        <v>6</v>
      </c>
      <c r="C28" s="25"/>
      <c r="D28" s="111"/>
      <c r="E28" s="112"/>
      <c r="F28" s="113"/>
      <c r="G28" s="58"/>
    </row>
    <row r="29" spans="1:14" ht="20.100000000000001" customHeight="1" x14ac:dyDescent="0.25">
      <c r="A29" s="124"/>
      <c r="B29" s="13" t="s">
        <v>23</v>
      </c>
      <c r="C29" s="29">
        <f>(C27/3*2)+C28</f>
        <v>0</v>
      </c>
      <c r="D29" s="111"/>
      <c r="E29" s="112"/>
      <c r="F29" s="113"/>
      <c r="G29" s="58"/>
    </row>
    <row r="30" spans="1:14" ht="20.100000000000001" customHeight="1" x14ac:dyDescent="0.25">
      <c r="A30" s="124" t="s">
        <v>14</v>
      </c>
      <c r="B30" s="13" t="s">
        <v>17</v>
      </c>
      <c r="C30" s="30" t="e">
        <f>C26/(C29+C26)</f>
        <v>#DIV/0!</v>
      </c>
      <c r="D30" s="111"/>
      <c r="E30" s="112"/>
      <c r="F30" s="113"/>
      <c r="G30" s="58"/>
    </row>
    <row r="31" spans="1:14" ht="20.100000000000001" customHeight="1" x14ac:dyDescent="0.25">
      <c r="A31" s="124"/>
      <c r="B31" s="45" t="s">
        <v>18</v>
      </c>
      <c r="C31" s="30" t="e">
        <f>C29/(C26+C29)</f>
        <v>#DIV/0!</v>
      </c>
      <c r="D31" s="105"/>
      <c r="E31" s="106"/>
      <c r="F31" s="107"/>
      <c r="G31" s="52"/>
    </row>
    <row r="32" spans="1:14" ht="35.1" customHeight="1" x14ac:dyDescent="0.25">
      <c r="A32" s="136" t="s">
        <v>7</v>
      </c>
      <c r="B32" s="148"/>
      <c r="C32" s="31" t="e">
        <f>((C26+C29)/2)/(H33*C10)</f>
        <v>#DIV/0!</v>
      </c>
      <c r="D32" s="77"/>
      <c r="E32" s="78"/>
      <c r="F32" s="79"/>
      <c r="G32" s="56" t="s">
        <v>62</v>
      </c>
      <c r="H32" s="14" t="s">
        <v>100</v>
      </c>
    </row>
    <row r="33" spans="1:8" ht="30" customHeight="1" x14ac:dyDescent="0.25">
      <c r="A33" s="124" t="s">
        <v>21</v>
      </c>
      <c r="B33" s="125"/>
      <c r="C33" s="32"/>
      <c r="D33" s="77"/>
      <c r="E33" s="78"/>
      <c r="F33" s="79"/>
      <c r="G33" s="56"/>
      <c r="H33" s="15">
        <v>888</v>
      </c>
    </row>
    <row r="34" spans="1:8" ht="15" hidden="1" customHeight="1" x14ac:dyDescent="0.25">
      <c r="A34" s="134" t="s">
        <v>16</v>
      </c>
      <c r="B34" s="135"/>
      <c r="C34" s="33" t="e">
        <f>((C26+C29+C33)/2)/(H33*C10)</f>
        <v>#DIV/0!</v>
      </c>
      <c r="D34" s="114"/>
      <c r="E34" s="115"/>
      <c r="F34" s="116"/>
      <c r="G34" s="56"/>
      <c r="H34" s="16" t="s">
        <v>24</v>
      </c>
    </row>
    <row r="35" spans="1:8" ht="30" customHeight="1" x14ac:dyDescent="0.25">
      <c r="A35" s="124" t="s">
        <v>52</v>
      </c>
      <c r="B35" s="125"/>
      <c r="C35" s="32"/>
      <c r="D35" s="77"/>
      <c r="E35" s="78"/>
      <c r="F35" s="79"/>
      <c r="G35" s="56"/>
    </row>
    <row r="36" spans="1:8" ht="15" hidden="1" customHeight="1" x14ac:dyDescent="0.25">
      <c r="A36" s="146" t="s">
        <v>63</v>
      </c>
      <c r="B36" s="147"/>
      <c r="C36" s="34" t="e">
        <f>C35/(H33*C10)</f>
        <v>#DIV/0!</v>
      </c>
      <c r="D36" s="114"/>
      <c r="E36" s="115"/>
      <c r="F36" s="116"/>
      <c r="G36" s="56"/>
      <c r="H36" s="16" t="s">
        <v>24</v>
      </c>
    </row>
    <row r="37" spans="1:8" ht="30" customHeight="1" x14ac:dyDescent="0.25">
      <c r="A37" s="132" t="s">
        <v>93</v>
      </c>
      <c r="B37" s="133"/>
      <c r="C37" s="32"/>
      <c r="D37" s="42"/>
      <c r="E37" s="126"/>
      <c r="F37" s="128"/>
      <c r="G37" s="56" t="s">
        <v>87</v>
      </c>
    </row>
    <row r="38" spans="1:8" ht="30" customHeight="1" x14ac:dyDescent="0.25">
      <c r="A38" s="132" t="s">
        <v>50</v>
      </c>
      <c r="B38" s="17" t="s">
        <v>92</v>
      </c>
      <c r="C38" s="126"/>
      <c r="D38" s="127"/>
      <c r="E38" s="127"/>
      <c r="F38" s="128"/>
      <c r="G38" s="70" t="s">
        <v>51</v>
      </c>
    </row>
    <row r="39" spans="1:8" ht="30" customHeight="1" x14ac:dyDescent="0.25">
      <c r="A39" s="132"/>
      <c r="B39" s="17" t="s">
        <v>19</v>
      </c>
      <c r="C39" s="126"/>
      <c r="D39" s="127"/>
      <c r="E39" s="127"/>
      <c r="F39" s="128"/>
      <c r="G39" s="70"/>
    </row>
    <row r="40" spans="1:8" ht="30" customHeight="1" x14ac:dyDescent="0.25">
      <c r="A40" s="124" t="s">
        <v>85</v>
      </c>
      <c r="B40" s="125"/>
      <c r="C40" s="32"/>
      <c r="D40" s="77"/>
      <c r="E40" s="78"/>
      <c r="F40" s="79"/>
      <c r="G40" s="56" t="s">
        <v>104</v>
      </c>
    </row>
    <row r="41" spans="1:8" ht="20.100000000000001" customHeight="1" x14ac:dyDescent="0.25">
      <c r="A41" s="136" t="s">
        <v>32</v>
      </c>
      <c r="B41" s="45" t="s">
        <v>29</v>
      </c>
      <c r="C41" s="32"/>
      <c r="D41" s="108"/>
      <c r="E41" s="109"/>
      <c r="F41" s="110"/>
      <c r="G41" s="73" t="s">
        <v>72</v>
      </c>
      <c r="H41" s="14" t="s">
        <v>67</v>
      </c>
    </row>
    <row r="42" spans="1:8" ht="20.100000000000001" customHeight="1" x14ac:dyDescent="0.25">
      <c r="A42" s="136"/>
      <c r="B42" s="45" t="s">
        <v>30</v>
      </c>
      <c r="C42" s="32"/>
      <c r="D42" s="111"/>
      <c r="E42" s="112"/>
      <c r="F42" s="113"/>
      <c r="G42" s="74"/>
      <c r="H42" s="15">
        <v>181</v>
      </c>
    </row>
    <row r="43" spans="1:8" ht="20.100000000000001" customHeight="1" thickBot="1" x14ac:dyDescent="0.3">
      <c r="A43" s="137"/>
      <c r="B43" s="46" t="s">
        <v>31</v>
      </c>
      <c r="C43" s="41" t="e">
        <f>C42/(C41*H42)</f>
        <v>#DIV/0!</v>
      </c>
      <c r="D43" s="129"/>
      <c r="E43" s="130"/>
      <c r="F43" s="131"/>
      <c r="G43" s="75"/>
    </row>
    <row r="44" spans="1:8" ht="20.100000000000001" customHeight="1" thickBot="1" x14ac:dyDescent="0.3">
      <c r="A44" s="122" t="s">
        <v>57</v>
      </c>
      <c r="B44" s="123"/>
      <c r="C44" s="38" t="s">
        <v>49</v>
      </c>
      <c r="D44" s="174" t="s">
        <v>0</v>
      </c>
      <c r="E44" s="175"/>
      <c r="F44" s="176"/>
      <c r="G44" s="62" t="s">
        <v>53</v>
      </c>
    </row>
    <row r="45" spans="1:8" ht="30" customHeight="1" x14ac:dyDescent="0.25">
      <c r="A45" s="120" t="s">
        <v>54</v>
      </c>
      <c r="B45" s="121"/>
      <c r="C45" s="39"/>
      <c r="D45" s="177"/>
      <c r="E45" s="177"/>
      <c r="F45" s="177"/>
      <c r="G45" s="72" t="s">
        <v>56</v>
      </c>
    </row>
    <row r="46" spans="1:8" ht="30" customHeight="1" x14ac:dyDescent="0.25">
      <c r="A46" s="124" t="s">
        <v>22</v>
      </c>
      <c r="B46" s="125"/>
      <c r="C46" s="25"/>
      <c r="D46" s="149"/>
      <c r="E46" s="149"/>
      <c r="F46" s="149"/>
      <c r="G46" s="70"/>
    </row>
    <row r="47" spans="1:8" ht="30" customHeight="1" thickBot="1" x14ac:dyDescent="0.3">
      <c r="A47" s="140" t="s">
        <v>55</v>
      </c>
      <c r="B47" s="76"/>
      <c r="C47" s="26"/>
      <c r="D47" s="150"/>
      <c r="E47" s="150"/>
      <c r="F47" s="150"/>
      <c r="G47" s="71"/>
    </row>
    <row r="48" spans="1:8" ht="20.100000000000001" customHeight="1" thickBot="1" x14ac:dyDescent="0.3">
      <c r="A48" s="143" t="s">
        <v>13</v>
      </c>
      <c r="B48" s="144"/>
      <c r="C48" s="27" t="s">
        <v>49</v>
      </c>
      <c r="D48" s="117" t="s">
        <v>0</v>
      </c>
      <c r="E48" s="118"/>
      <c r="F48" s="119"/>
      <c r="G48" s="61" t="s">
        <v>53</v>
      </c>
    </row>
    <row r="49" spans="1:10" ht="30" customHeight="1" x14ac:dyDescent="0.25">
      <c r="A49" s="120" t="s">
        <v>27</v>
      </c>
      <c r="B49" s="121"/>
      <c r="C49" s="40"/>
      <c r="D49" s="178"/>
      <c r="E49" s="179"/>
      <c r="F49" s="180"/>
      <c r="G49" s="59"/>
    </row>
    <row r="50" spans="1:10" ht="21.95" customHeight="1" x14ac:dyDescent="0.25">
      <c r="A50" s="185" t="s">
        <v>99</v>
      </c>
      <c r="B50" s="48" t="s">
        <v>86</v>
      </c>
      <c r="C50" s="35">
        <f>SUM(C52:C54)</f>
        <v>0</v>
      </c>
      <c r="D50" s="151"/>
      <c r="E50" s="152"/>
      <c r="F50" s="153"/>
      <c r="G50" s="70" t="s">
        <v>94</v>
      </c>
      <c r="H50" s="49"/>
      <c r="I50" s="50"/>
      <c r="J50" s="50"/>
    </row>
    <row r="51" spans="1:10" ht="20.100000000000001" customHeight="1" x14ac:dyDescent="0.25">
      <c r="A51" s="186"/>
      <c r="B51" s="18" t="s">
        <v>68</v>
      </c>
      <c r="C51" s="66"/>
      <c r="D51" s="154"/>
      <c r="E51" s="155"/>
      <c r="F51" s="156"/>
      <c r="G51" s="70"/>
      <c r="H51" s="49"/>
      <c r="I51" s="50"/>
      <c r="J51" s="50"/>
    </row>
    <row r="52" spans="1:10" ht="20.100000000000001" customHeight="1" x14ac:dyDescent="0.25">
      <c r="A52" s="186"/>
      <c r="B52" s="18" t="s">
        <v>69</v>
      </c>
      <c r="C52" s="25"/>
      <c r="D52" s="154"/>
      <c r="E52" s="155"/>
      <c r="F52" s="156"/>
      <c r="G52" s="70"/>
      <c r="H52" s="49"/>
      <c r="I52" s="50"/>
      <c r="J52" s="50"/>
    </row>
    <row r="53" spans="1:10" ht="20.100000000000001" customHeight="1" x14ac:dyDescent="0.25">
      <c r="A53" s="186"/>
      <c r="B53" s="18" t="s">
        <v>70</v>
      </c>
      <c r="C53" s="25"/>
      <c r="D53" s="154"/>
      <c r="E53" s="155"/>
      <c r="F53" s="156"/>
      <c r="G53" s="70"/>
      <c r="H53" s="49"/>
      <c r="I53" s="50"/>
      <c r="J53" s="50"/>
    </row>
    <row r="54" spans="1:10" ht="20.100000000000001" customHeight="1" x14ac:dyDescent="0.25">
      <c r="A54" s="139"/>
      <c r="B54" s="18" t="s">
        <v>71</v>
      </c>
      <c r="C54" s="25"/>
      <c r="D54" s="157"/>
      <c r="E54" s="158"/>
      <c r="F54" s="159"/>
      <c r="G54" s="70"/>
      <c r="H54" s="49"/>
      <c r="I54" s="50"/>
      <c r="J54" s="50"/>
    </row>
    <row r="55" spans="1:10" ht="30" customHeight="1" x14ac:dyDescent="0.25">
      <c r="A55" s="124" t="s">
        <v>26</v>
      </c>
      <c r="B55" s="125"/>
      <c r="C55" s="25"/>
      <c r="D55" s="126"/>
      <c r="E55" s="127"/>
      <c r="F55" s="128"/>
      <c r="G55" s="56"/>
    </row>
    <row r="56" spans="1:10" ht="30" customHeight="1" thickBot="1" x14ac:dyDescent="0.3">
      <c r="A56" s="140" t="s">
        <v>25</v>
      </c>
      <c r="B56" s="76"/>
      <c r="C56" s="26"/>
      <c r="D56" s="160"/>
      <c r="E56" s="161"/>
      <c r="F56" s="162"/>
      <c r="G56" s="60" t="s">
        <v>90</v>
      </c>
    </row>
    <row r="57" spans="1:10" ht="20.100000000000001" customHeight="1" x14ac:dyDescent="0.25">
      <c r="A57" s="171" t="s">
        <v>79</v>
      </c>
      <c r="B57" s="172"/>
      <c r="C57" s="172"/>
      <c r="D57" s="172"/>
      <c r="E57" s="173"/>
      <c r="F57" s="37">
        <f>LEN(A58)</f>
        <v>0</v>
      </c>
      <c r="G57" s="63" t="s">
        <v>53</v>
      </c>
    </row>
    <row r="58" spans="1:10" ht="150" customHeight="1" x14ac:dyDescent="0.25">
      <c r="A58" s="181"/>
      <c r="B58" s="182"/>
      <c r="C58" s="182"/>
      <c r="D58" s="182"/>
      <c r="E58" s="182"/>
      <c r="F58" s="182"/>
      <c r="G58" s="70" t="s">
        <v>88</v>
      </c>
    </row>
    <row r="59" spans="1:10" ht="20.100000000000001" customHeight="1" x14ac:dyDescent="0.25">
      <c r="A59" s="163" t="s">
        <v>95</v>
      </c>
      <c r="B59" s="164"/>
      <c r="C59" s="164"/>
      <c r="D59" s="164"/>
      <c r="E59" s="165"/>
      <c r="F59" s="36">
        <f>LEN(A60)</f>
        <v>0</v>
      </c>
      <c r="G59" s="70"/>
    </row>
    <row r="60" spans="1:10" ht="150" customHeight="1" x14ac:dyDescent="0.25">
      <c r="A60" s="181"/>
      <c r="B60" s="182"/>
      <c r="C60" s="182"/>
      <c r="D60" s="182"/>
      <c r="E60" s="182"/>
      <c r="F60" s="182"/>
      <c r="G60" s="70"/>
    </row>
    <row r="61" spans="1:10" ht="20.100000000000001" customHeight="1" x14ac:dyDescent="0.25">
      <c r="A61" s="163" t="s">
        <v>96</v>
      </c>
      <c r="B61" s="164"/>
      <c r="C61" s="164"/>
      <c r="D61" s="164"/>
      <c r="E61" s="165"/>
      <c r="F61" s="36">
        <f>LEN(A62)</f>
        <v>0</v>
      </c>
      <c r="G61" s="70"/>
    </row>
    <row r="62" spans="1:10" ht="150" customHeight="1" thickBot="1" x14ac:dyDescent="0.3">
      <c r="A62" s="183"/>
      <c r="B62" s="184"/>
      <c r="C62" s="184"/>
      <c r="D62" s="184"/>
      <c r="E62" s="184"/>
      <c r="F62" s="184"/>
      <c r="G62" s="71"/>
    </row>
  </sheetData>
  <sheetProtection algorithmName="SHA-512" hashValue="YBbKxP2vHKe8TbcarPoMZ2pRfAJJgFd8DuatXnJa3gFgnhyhyabZF2j6Le4YRYQdA+hgDc4bqVuMFB+0H+hTzQ==" saltValue="NjQGqWjE3h1p9Dj4GBiHFg==" spinCount="100000" sheet="1" objects="1" scenarios="1"/>
  <protectedRanges>
    <protectedRange sqref="C4:F8 C11:C16 C18:C20 D10:F20 C22:C25 C27:C28 D22:F37 C33 C35 C37 C38:F40 C41:C42 D41 C45:F47 C49:F49 D50 C51:C56 D55:F56 A58 A60 A62" name="Oblast1"/>
  </protectedRanges>
  <mergeCells count="79">
    <mergeCell ref="A1:G1"/>
    <mergeCell ref="A2:B2"/>
    <mergeCell ref="C2:F2"/>
    <mergeCell ref="E37:F37"/>
    <mergeCell ref="A59:E59"/>
    <mergeCell ref="A57:E57"/>
    <mergeCell ref="G58:G62"/>
    <mergeCell ref="D44:F44"/>
    <mergeCell ref="D45:F45"/>
    <mergeCell ref="D48:F48"/>
    <mergeCell ref="D49:F49"/>
    <mergeCell ref="A58:F58"/>
    <mergeCell ref="A60:F60"/>
    <mergeCell ref="A62:F62"/>
    <mergeCell ref="A50:A54"/>
    <mergeCell ref="A46:B46"/>
    <mergeCell ref="D46:F47"/>
    <mergeCell ref="D50:F54"/>
    <mergeCell ref="D55:F55"/>
    <mergeCell ref="D56:F56"/>
    <mergeCell ref="A61:E61"/>
    <mergeCell ref="A47:B47"/>
    <mergeCell ref="A49:B49"/>
    <mergeCell ref="A48:B48"/>
    <mergeCell ref="A56:B56"/>
    <mergeCell ref="A55:B55"/>
    <mergeCell ref="D35:F35"/>
    <mergeCell ref="D32:F32"/>
    <mergeCell ref="A3:B3"/>
    <mergeCell ref="A38:A39"/>
    <mergeCell ref="A10:A16"/>
    <mergeCell ref="A5:B5"/>
    <mergeCell ref="A35:B35"/>
    <mergeCell ref="A8:B8"/>
    <mergeCell ref="A9:B9"/>
    <mergeCell ref="A21:B21"/>
    <mergeCell ref="A23:B23"/>
    <mergeCell ref="A22:B22"/>
    <mergeCell ref="A17:A20"/>
    <mergeCell ref="A4:B4"/>
    <mergeCell ref="A6:B6"/>
    <mergeCell ref="A7:B7"/>
    <mergeCell ref="A37:B37"/>
    <mergeCell ref="A34:B34"/>
    <mergeCell ref="A24:A26"/>
    <mergeCell ref="A41:A43"/>
    <mergeCell ref="A33:B33"/>
    <mergeCell ref="A27:A29"/>
    <mergeCell ref="A30:A31"/>
    <mergeCell ref="A36:B36"/>
    <mergeCell ref="A32:B32"/>
    <mergeCell ref="A45:B45"/>
    <mergeCell ref="A44:B44"/>
    <mergeCell ref="A40:B40"/>
    <mergeCell ref="C38:F38"/>
    <mergeCell ref="C39:F39"/>
    <mergeCell ref="D41:F43"/>
    <mergeCell ref="C3:F3"/>
    <mergeCell ref="D40:F40"/>
    <mergeCell ref="C4:F4"/>
    <mergeCell ref="C5:F5"/>
    <mergeCell ref="C6:F6"/>
    <mergeCell ref="C7:F7"/>
    <mergeCell ref="C8:F8"/>
    <mergeCell ref="D9:F9"/>
    <mergeCell ref="D33:F33"/>
    <mergeCell ref="D10:F16"/>
    <mergeCell ref="D17:F20"/>
    <mergeCell ref="D22:F23"/>
    <mergeCell ref="D24:F31"/>
    <mergeCell ref="D34:F34"/>
    <mergeCell ref="D36:F36"/>
    <mergeCell ref="D21:F21"/>
    <mergeCell ref="I22:N22"/>
    <mergeCell ref="G10:G20"/>
    <mergeCell ref="G45:G47"/>
    <mergeCell ref="G50:G54"/>
    <mergeCell ref="G38:G39"/>
    <mergeCell ref="G41:G43"/>
  </mergeCells>
  <pageMargins left="0.39370078740157483" right="0.39370078740157483" top="0.39370078740157483" bottom="0.39370078740157483" header="0" footer="0"/>
  <pageSetup paperSize="9" scale="85" fitToHeight="0" orientation="landscape" r:id="rId1"/>
  <rowBreaks count="1" manualBreakCount="1">
    <brk id="56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3</xdr:col>
                    <xdr:colOff>428625</xdr:colOff>
                    <xdr:row>4</xdr:row>
                    <xdr:rowOff>0</xdr:rowOff>
                  </from>
                  <to>
                    <xdr:col>5</xdr:col>
                    <xdr:colOff>28575</xdr:colOff>
                    <xdr:row>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2</xdr:col>
                    <xdr:colOff>28575</xdr:colOff>
                    <xdr:row>4</xdr:row>
                    <xdr:rowOff>28575</xdr:rowOff>
                  </from>
                  <to>
                    <xdr:col>3</xdr:col>
                    <xdr:colOff>161925</xdr:colOff>
                    <xdr:row>4</xdr:row>
                    <xdr:rowOff>200025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0F70CD4-54D2-48F6-AF49-D07040C6D3AB}">
          <x14:formula1>
            <xm:f>working!$A$1:$A$16</xm:f>
          </x14:formula1>
          <xm:sqref>C4</xm:sqref>
        </x14:dataValidation>
        <x14:dataValidation type="list" allowBlank="1" showInputMessage="1" showErrorMessage="1" xr:uid="{F8AE4960-D67B-4647-B276-7BBAFF5E6CC6}">
          <x14:formula1>
            <xm:f>working!$A$18:$A$20</xm:f>
          </x14:formula1>
          <xm:sqref>D37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A4CE6-5EAA-42F1-B4B9-44D47A3811AC}">
  <sheetPr>
    <pageSetUpPr fitToPage="1"/>
  </sheetPr>
  <dimension ref="A1:N64"/>
  <sheetViews>
    <sheetView zoomScaleNormal="100" workbookViewId="0">
      <selection activeCell="I14" sqref="I14"/>
    </sheetView>
  </sheetViews>
  <sheetFormatPr defaultColWidth="8.7109375" defaultRowHeight="15" x14ac:dyDescent="0.25"/>
  <cols>
    <col min="1" max="1" width="18.7109375" style="19" customWidth="1"/>
    <col min="2" max="2" width="24.7109375" style="19" customWidth="1"/>
    <col min="3" max="3" width="13.5703125" style="9" bestFit="1" customWidth="1"/>
    <col min="4" max="4" width="13.7109375" style="9" customWidth="1"/>
    <col min="5" max="5" width="4.5703125" style="9" customWidth="1"/>
    <col min="6" max="6" width="50.7109375" style="9" customWidth="1"/>
    <col min="7" max="7" width="35.7109375" style="20" customWidth="1"/>
    <col min="8" max="8" width="32.7109375" style="9" hidden="1" customWidth="1"/>
    <col min="9" max="9" width="19" style="43" customWidth="1"/>
    <col min="10" max="16384" width="8.7109375" style="3"/>
  </cols>
  <sheetData>
    <row r="1" spans="1:12" ht="24.95" customHeight="1" thickBot="1" x14ac:dyDescent="0.3">
      <c r="A1" s="166" t="s">
        <v>105</v>
      </c>
      <c r="B1" s="167"/>
      <c r="C1" s="167"/>
      <c r="D1" s="167"/>
      <c r="E1" s="167"/>
      <c r="F1" s="167"/>
      <c r="G1" s="168"/>
      <c r="H1" s="8" t="s">
        <v>64</v>
      </c>
    </row>
    <row r="2" spans="1:12" ht="20.100000000000001" customHeight="1" x14ac:dyDescent="0.25">
      <c r="A2" s="169" t="s">
        <v>97</v>
      </c>
      <c r="B2" s="170"/>
      <c r="C2" s="170" t="s">
        <v>101</v>
      </c>
      <c r="D2" s="170"/>
      <c r="E2" s="170"/>
      <c r="F2" s="170"/>
      <c r="G2" s="63" t="s">
        <v>53</v>
      </c>
      <c r="H2" s="3"/>
    </row>
    <row r="3" spans="1:12" ht="20.100000000000001" customHeight="1" thickBot="1" x14ac:dyDescent="0.3">
      <c r="A3" s="137" t="s">
        <v>84</v>
      </c>
      <c r="B3" s="138"/>
      <c r="C3" s="76" t="s">
        <v>78</v>
      </c>
      <c r="D3" s="76"/>
      <c r="E3" s="76"/>
      <c r="F3" s="76"/>
      <c r="G3" s="67"/>
    </row>
    <row r="4" spans="1:12" ht="20.100000000000001" customHeight="1" x14ac:dyDescent="0.25">
      <c r="A4" s="139" t="s">
        <v>8</v>
      </c>
      <c r="B4" s="145"/>
      <c r="C4" s="80"/>
      <c r="D4" s="80"/>
      <c r="E4" s="80"/>
      <c r="F4" s="80"/>
      <c r="G4" s="52" t="s">
        <v>65</v>
      </c>
    </row>
    <row r="5" spans="1:12" ht="20.100000000000001" customHeight="1" x14ac:dyDescent="0.25">
      <c r="A5" s="124" t="s">
        <v>28</v>
      </c>
      <c r="B5" s="125"/>
      <c r="C5" s="81"/>
      <c r="D5" s="81"/>
      <c r="E5" s="81"/>
      <c r="F5" s="81"/>
      <c r="G5" s="53" t="s">
        <v>66</v>
      </c>
      <c r="I5" s="51"/>
      <c r="J5" s="51"/>
      <c r="K5" s="51"/>
      <c r="L5" s="51"/>
    </row>
    <row r="6" spans="1:12" ht="20.100000000000001" customHeight="1" x14ac:dyDescent="0.25">
      <c r="A6" s="124" t="s">
        <v>9</v>
      </c>
      <c r="B6" s="125"/>
      <c r="C6" s="81"/>
      <c r="D6" s="81"/>
      <c r="E6" s="81"/>
      <c r="F6" s="81"/>
      <c r="G6" s="53"/>
    </row>
    <row r="7" spans="1:12" ht="20.100000000000001" customHeight="1" x14ac:dyDescent="0.25">
      <c r="A7" s="124" t="s">
        <v>1</v>
      </c>
      <c r="B7" s="125"/>
      <c r="C7" s="82"/>
      <c r="D7" s="82"/>
      <c r="E7" s="82"/>
      <c r="F7" s="82"/>
      <c r="G7" s="53"/>
    </row>
    <row r="8" spans="1:12" ht="20.100000000000001" customHeight="1" x14ac:dyDescent="0.25">
      <c r="A8" s="124" t="s">
        <v>2</v>
      </c>
      <c r="B8" s="125"/>
      <c r="C8" s="81"/>
      <c r="D8" s="81"/>
      <c r="E8" s="81"/>
      <c r="F8" s="81"/>
      <c r="G8" s="65"/>
    </row>
    <row r="9" spans="1:12" ht="20.100000000000001" customHeight="1" x14ac:dyDescent="0.25">
      <c r="A9" s="124" t="s">
        <v>102</v>
      </c>
      <c r="B9" s="125"/>
      <c r="C9" s="81"/>
      <c r="D9" s="81"/>
      <c r="E9" s="81"/>
      <c r="F9" s="81"/>
      <c r="G9" s="73" t="s">
        <v>107</v>
      </c>
    </row>
    <row r="10" spans="1:12" ht="20.100000000000001" customHeight="1" thickBot="1" x14ac:dyDescent="0.3">
      <c r="A10" s="140" t="s">
        <v>106</v>
      </c>
      <c r="B10" s="76"/>
      <c r="C10" s="83"/>
      <c r="D10" s="83"/>
      <c r="E10" s="83"/>
      <c r="F10" s="83"/>
      <c r="G10" s="75"/>
    </row>
    <row r="11" spans="1:12" ht="20.100000000000001" customHeight="1" thickBot="1" x14ac:dyDescent="0.3">
      <c r="A11" s="187" t="s">
        <v>81</v>
      </c>
      <c r="B11" s="188"/>
      <c r="C11" s="64" t="s">
        <v>49</v>
      </c>
      <c r="D11" s="117" t="s">
        <v>0</v>
      </c>
      <c r="E11" s="118"/>
      <c r="F11" s="119"/>
      <c r="G11" s="61" t="s">
        <v>53</v>
      </c>
    </row>
    <row r="12" spans="1:12" ht="15" customHeight="1" x14ac:dyDescent="0.25">
      <c r="A12" s="139" t="s">
        <v>3</v>
      </c>
      <c r="B12" s="47" t="s">
        <v>10</v>
      </c>
      <c r="C12" s="22">
        <f>SUM(C13:C17)</f>
        <v>0</v>
      </c>
      <c r="D12" s="87"/>
      <c r="E12" s="88"/>
      <c r="F12" s="89"/>
      <c r="G12" s="69" t="s">
        <v>58</v>
      </c>
    </row>
    <row r="13" spans="1:12" ht="15" customHeight="1" x14ac:dyDescent="0.25">
      <c r="A13" s="124"/>
      <c r="B13" s="45" t="s">
        <v>73</v>
      </c>
      <c r="C13" s="23"/>
      <c r="D13" s="90"/>
      <c r="E13" s="91"/>
      <c r="F13" s="92"/>
      <c r="G13" s="70"/>
    </row>
    <row r="14" spans="1:12" ht="15" customHeight="1" x14ac:dyDescent="0.25">
      <c r="A14" s="124"/>
      <c r="B14" s="45" t="s">
        <v>74</v>
      </c>
      <c r="C14" s="23"/>
      <c r="D14" s="90"/>
      <c r="E14" s="91"/>
      <c r="F14" s="92"/>
      <c r="G14" s="70"/>
    </row>
    <row r="15" spans="1:12" ht="15" customHeight="1" x14ac:dyDescent="0.25">
      <c r="A15" s="124"/>
      <c r="B15" s="45" t="s">
        <v>75</v>
      </c>
      <c r="C15" s="23"/>
      <c r="D15" s="90"/>
      <c r="E15" s="91"/>
      <c r="F15" s="92"/>
      <c r="G15" s="70"/>
    </row>
    <row r="16" spans="1:12" ht="15" customHeight="1" x14ac:dyDescent="0.25">
      <c r="A16" s="124"/>
      <c r="B16" s="45" t="s">
        <v>76</v>
      </c>
      <c r="C16" s="23"/>
      <c r="D16" s="90"/>
      <c r="E16" s="91"/>
      <c r="F16" s="92"/>
      <c r="G16" s="70"/>
    </row>
    <row r="17" spans="1:14" s="2" customFormat="1" ht="15" customHeight="1" x14ac:dyDescent="0.25">
      <c r="A17" s="124"/>
      <c r="B17" s="45" t="s">
        <v>77</v>
      </c>
      <c r="C17" s="23"/>
      <c r="D17" s="90"/>
      <c r="E17" s="91"/>
      <c r="F17" s="92"/>
      <c r="G17" s="70"/>
      <c r="H17" s="10"/>
      <c r="I17" s="44"/>
    </row>
    <row r="18" spans="1:14" s="1" customFormat="1" ht="15" customHeight="1" x14ac:dyDescent="0.25">
      <c r="A18" s="124"/>
      <c r="B18" s="48" t="s">
        <v>11</v>
      </c>
      <c r="C18" s="23"/>
      <c r="D18" s="93"/>
      <c r="E18" s="94"/>
      <c r="F18" s="95"/>
      <c r="G18" s="70"/>
      <c r="H18" s="9"/>
      <c r="I18" s="43"/>
    </row>
    <row r="19" spans="1:14" ht="15" customHeight="1" x14ac:dyDescent="0.25">
      <c r="A19" s="124" t="s">
        <v>82</v>
      </c>
      <c r="B19" s="48" t="s">
        <v>89</v>
      </c>
      <c r="C19" s="24">
        <f>SUM(C20:C22)</f>
        <v>0</v>
      </c>
      <c r="D19" s="96"/>
      <c r="E19" s="97"/>
      <c r="F19" s="98"/>
      <c r="G19" s="70"/>
    </row>
    <row r="20" spans="1:14" ht="15" customHeight="1" x14ac:dyDescent="0.25">
      <c r="A20" s="124"/>
      <c r="B20" s="48" t="s">
        <v>4</v>
      </c>
      <c r="C20" s="25"/>
      <c r="D20" s="90"/>
      <c r="E20" s="91"/>
      <c r="F20" s="92"/>
      <c r="G20" s="70"/>
    </row>
    <row r="21" spans="1:14" ht="15" customHeight="1" x14ac:dyDescent="0.25">
      <c r="A21" s="124"/>
      <c r="B21" s="11" t="s">
        <v>5</v>
      </c>
      <c r="C21" s="25"/>
      <c r="D21" s="90"/>
      <c r="E21" s="91"/>
      <c r="F21" s="92"/>
      <c r="G21" s="70"/>
    </row>
    <row r="22" spans="1:14" ht="15" customHeight="1" thickBot="1" x14ac:dyDescent="0.3">
      <c r="A22" s="140"/>
      <c r="B22" s="12" t="s">
        <v>12</v>
      </c>
      <c r="C22" s="26"/>
      <c r="D22" s="99"/>
      <c r="E22" s="100"/>
      <c r="F22" s="101"/>
      <c r="G22" s="71"/>
    </row>
    <row r="23" spans="1:14" ht="20.100000000000001" customHeight="1" thickBot="1" x14ac:dyDescent="0.3">
      <c r="A23" s="143" t="s">
        <v>80</v>
      </c>
      <c r="B23" s="144"/>
      <c r="C23" s="27" t="s">
        <v>49</v>
      </c>
      <c r="D23" s="117" t="s">
        <v>0</v>
      </c>
      <c r="E23" s="118"/>
      <c r="F23" s="119"/>
      <c r="G23" s="61" t="s">
        <v>53</v>
      </c>
    </row>
    <row r="24" spans="1:14" ht="20.100000000000001" customHeight="1" x14ac:dyDescent="0.25">
      <c r="A24" s="139" t="s">
        <v>91</v>
      </c>
      <c r="B24" s="145"/>
      <c r="C24" s="28"/>
      <c r="D24" s="102"/>
      <c r="E24" s="103"/>
      <c r="F24" s="104"/>
      <c r="G24" s="55"/>
      <c r="I24" s="68"/>
      <c r="J24" s="68"/>
      <c r="K24" s="68"/>
      <c r="L24" s="68"/>
      <c r="M24" s="68"/>
      <c r="N24" s="68"/>
    </row>
    <row r="25" spans="1:14" ht="20.100000000000001" customHeight="1" x14ac:dyDescent="0.25">
      <c r="A25" s="124" t="s">
        <v>83</v>
      </c>
      <c r="B25" s="125"/>
      <c r="C25" s="25"/>
      <c r="D25" s="105"/>
      <c r="E25" s="106"/>
      <c r="F25" s="107"/>
      <c r="G25" s="56"/>
    </row>
    <row r="26" spans="1:14" ht="20.100000000000001" customHeight="1" x14ac:dyDescent="0.25">
      <c r="A26" s="124" t="s">
        <v>20</v>
      </c>
      <c r="B26" s="45" t="s">
        <v>15</v>
      </c>
      <c r="C26" s="25"/>
      <c r="D26" s="108"/>
      <c r="E26" s="109"/>
      <c r="F26" s="110"/>
      <c r="G26" s="57"/>
    </row>
    <row r="27" spans="1:14" ht="20.100000000000001" customHeight="1" x14ac:dyDescent="0.25">
      <c r="A27" s="124"/>
      <c r="B27" s="13" t="s">
        <v>6</v>
      </c>
      <c r="C27" s="25"/>
      <c r="D27" s="111"/>
      <c r="E27" s="112"/>
      <c r="F27" s="113"/>
      <c r="G27" s="58"/>
    </row>
    <row r="28" spans="1:14" ht="20.100000000000001" customHeight="1" x14ac:dyDescent="0.25">
      <c r="A28" s="124"/>
      <c r="B28" s="13" t="s">
        <v>23</v>
      </c>
      <c r="C28" s="29">
        <f>(C26/3*2)+C27</f>
        <v>0</v>
      </c>
      <c r="D28" s="111"/>
      <c r="E28" s="112"/>
      <c r="F28" s="113"/>
      <c r="G28" s="58"/>
    </row>
    <row r="29" spans="1:14" ht="20.100000000000001" customHeight="1" x14ac:dyDescent="0.25">
      <c r="A29" s="124" t="s">
        <v>19</v>
      </c>
      <c r="B29" s="45" t="s">
        <v>15</v>
      </c>
      <c r="C29" s="25"/>
      <c r="D29" s="111"/>
      <c r="E29" s="112"/>
      <c r="F29" s="113"/>
      <c r="G29" s="58"/>
    </row>
    <row r="30" spans="1:14" ht="20.100000000000001" customHeight="1" x14ac:dyDescent="0.25">
      <c r="A30" s="124"/>
      <c r="B30" s="13" t="s">
        <v>6</v>
      </c>
      <c r="C30" s="25"/>
      <c r="D30" s="111"/>
      <c r="E30" s="112"/>
      <c r="F30" s="113"/>
      <c r="G30" s="58"/>
    </row>
    <row r="31" spans="1:14" ht="20.100000000000001" customHeight="1" x14ac:dyDescent="0.25">
      <c r="A31" s="124"/>
      <c r="B31" s="13" t="s">
        <v>23</v>
      </c>
      <c r="C31" s="29">
        <f>(C29/3*2)+C30</f>
        <v>0</v>
      </c>
      <c r="D31" s="111"/>
      <c r="E31" s="112"/>
      <c r="F31" s="113"/>
      <c r="G31" s="58"/>
    </row>
    <row r="32" spans="1:14" ht="20.100000000000001" customHeight="1" x14ac:dyDescent="0.25">
      <c r="A32" s="124" t="s">
        <v>14</v>
      </c>
      <c r="B32" s="13" t="s">
        <v>17</v>
      </c>
      <c r="C32" s="30" t="e">
        <f>C28/(C31+C28)</f>
        <v>#DIV/0!</v>
      </c>
      <c r="D32" s="111"/>
      <c r="E32" s="112"/>
      <c r="F32" s="113"/>
      <c r="G32" s="58"/>
    </row>
    <row r="33" spans="1:14" ht="20.100000000000001" customHeight="1" x14ac:dyDescent="0.25">
      <c r="A33" s="124"/>
      <c r="B33" s="45" t="s">
        <v>18</v>
      </c>
      <c r="C33" s="30" t="e">
        <f>C31/(C28+C31)</f>
        <v>#DIV/0!</v>
      </c>
      <c r="D33" s="105"/>
      <c r="E33" s="106"/>
      <c r="F33" s="107"/>
      <c r="G33" s="52"/>
    </row>
    <row r="34" spans="1:14" ht="35.1" customHeight="1" x14ac:dyDescent="0.25">
      <c r="A34" s="136" t="s">
        <v>7</v>
      </c>
      <c r="B34" s="148"/>
      <c r="C34" s="31" t="e">
        <f>((C28+C31)/2)/(H35*C12)</f>
        <v>#DIV/0!</v>
      </c>
      <c r="D34" s="77"/>
      <c r="E34" s="78"/>
      <c r="F34" s="79"/>
      <c r="G34" s="56" t="s">
        <v>62</v>
      </c>
      <c r="H34" s="14" t="s">
        <v>100</v>
      </c>
    </row>
    <row r="35" spans="1:14" ht="30" customHeight="1" x14ac:dyDescent="0.25">
      <c r="A35" s="124" t="s">
        <v>21</v>
      </c>
      <c r="B35" s="125"/>
      <c r="C35" s="32"/>
      <c r="D35" s="77"/>
      <c r="E35" s="78"/>
      <c r="F35" s="79"/>
      <c r="G35" s="56"/>
      <c r="H35" s="15">
        <v>888</v>
      </c>
    </row>
    <row r="36" spans="1:14" s="43" customFormat="1" ht="15" hidden="1" customHeight="1" x14ac:dyDescent="0.25">
      <c r="A36" s="134" t="s">
        <v>16</v>
      </c>
      <c r="B36" s="135"/>
      <c r="C36" s="33" t="e">
        <f>((C28+C31+C35)/2)/(H35*C12)</f>
        <v>#DIV/0!</v>
      </c>
      <c r="D36" s="114"/>
      <c r="E36" s="115"/>
      <c r="F36" s="116"/>
      <c r="G36" s="56"/>
      <c r="H36" s="16" t="s">
        <v>24</v>
      </c>
      <c r="J36" s="3"/>
      <c r="K36" s="3"/>
      <c r="L36" s="3"/>
      <c r="M36" s="3"/>
      <c r="N36" s="3"/>
    </row>
    <row r="37" spans="1:14" s="43" customFormat="1" ht="30" customHeight="1" x14ac:dyDescent="0.25">
      <c r="A37" s="124" t="s">
        <v>52</v>
      </c>
      <c r="B37" s="125"/>
      <c r="C37" s="32"/>
      <c r="D37" s="77"/>
      <c r="E37" s="78"/>
      <c r="F37" s="79"/>
      <c r="G37" s="56"/>
      <c r="H37" s="9"/>
      <c r="J37" s="3"/>
      <c r="K37" s="3"/>
      <c r="L37" s="3"/>
      <c r="M37" s="3"/>
      <c r="N37" s="3"/>
    </row>
    <row r="38" spans="1:14" s="43" customFormat="1" ht="15" hidden="1" customHeight="1" x14ac:dyDescent="0.25">
      <c r="A38" s="146" t="s">
        <v>63</v>
      </c>
      <c r="B38" s="147"/>
      <c r="C38" s="34" t="e">
        <f>C37/(H35*C12)</f>
        <v>#DIV/0!</v>
      </c>
      <c r="D38" s="114"/>
      <c r="E38" s="115"/>
      <c r="F38" s="116"/>
      <c r="G38" s="56"/>
      <c r="H38" s="16" t="s">
        <v>24</v>
      </c>
      <c r="J38" s="3"/>
      <c r="K38" s="3"/>
      <c r="L38" s="3"/>
      <c r="M38" s="3"/>
      <c r="N38" s="3"/>
    </row>
    <row r="39" spans="1:14" s="43" customFormat="1" ht="30" customHeight="1" x14ac:dyDescent="0.25">
      <c r="A39" s="132" t="s">
        <v>93</v>
      </c>
      <c r="B39" s="133"/>
      <c r="C39" s="32"/>
      <c r="D39" s="42"/>
      <c r="E39" s="126"/>
      <c r="F39" s="128"/>
      <c r="G39" s="56" t="s">
        <v>87</v>
      </c>
      <c r="H39" s="9"/>
      <c r="J39" s="3"/>
      <c r="K39" s="3"/>
      <c r="L39" s="3"/>
      <c r="M39" s="3"/>
      <c r="N39" s="3"/>
    </row>
    <row r="40" spans="1:14" s="43" customFormat="1" ht="30" customHeight="1" x14ac:dyDescent="0.25">
      <c r="A40" s="132" t="s">
        <v>50</v>
      </c>
      <c r="B40" s="17" t="s">
        <v>92</v>
      </c>
      <c r="C40" s="126"/>
      <c r="D40" s="127"/>
      <c r="E40" s="127"/>
      <c r="F40" s="128"/>
      <c r="G40" s="70" t="s">
        <v>51</v>
      </c>
      <c r="H40" s="9"/>
      <c r="J40" s="3"/>
      <c r="K40" s="3"/>
      <c r="L40" s="3"/>
      <c r="M40" s="3"/>
      <c r="N40" s="3"/>
    </row>
    <row r="41" spans="1:14" s="43" customFormat="1" ht="30" customHeight="1" x14ac:dyDescent="0.25">
      <c r="A41" s="132"/>
      <c r="B41" s="17" t="s">
        <v>19</v>
      </c>
      <c r="C41" s="126"/>
      <c r="D41" s="127"/>
      <c r="E41" s="127"/>
      <c r="F41" s="128"/>
      <c r="G41" s="70"/>
      <c r="H41" s="9"/>
      <c r="J41" s="3"/>
      <c r="K41" s="3"/>
      <c r="L41" s="3"/>
      <c r="M41" s="3"/>
      <c r="N41" s="3"/>
    </row>
    <row r="42" spans="1:14" s="43" customFormat="1" ht="30" customHeight="1" x14ac:dyDescent="0.25">
      <c r="A42" s="124" t="s">
        <v>85</v>
      </c>
      <c r="B42" s="125"/>
      <c r="C42" s="32"/>
      <c r="D42" s="77"/>
      <c r="E42" s="78"/>
      <c r="F42" s="79"/>
      <c r="G42" s="56" t="s">
        <v>104</v>
      </c>
      <c r="H42" s="9"/>
      <c r="J42" s="3"/>
      <c r="K42" s="3"/>
      <c r="L42" s="3"/>
      <c r="M42" s="3"/>
      <c r="N42" s="3"/>
    </row>
    <row r="43" spans="1:14" s="43" customFormat="1" ht="20.100000000000001" customHeight="1" x14ac:dyDescent="0.25">
      <c r="A43" s="136" t="s">
        <v>32</v>
      </c>
      <c r="B43" s="45" t="s">
        <v>29</v>
      </c>
      <c r="C43" s="32"/>
      <c r="D43" s="108"/>
      <c r="E43" s="109"/>
      <c r="F43" s="110"/>
      <c r="G43" s="73" t="s">
        <v>72</v>
      </c>
      <c r="H43" s="14" t="s">
        <v>67</v>
      </c>
      <c r="J43" s="3"/>
      <c r="K43" s="3"/>
      <c r="L43" s="3"/>
      <c r="M43" s="3"/>
      <c r="N43" s="3"/>
    </row>
    <row r="44" spans="1:14" s="43" customFormat="1" ht="20.100000000000001" customHeight="1" x14ac:dyDescent="0.25">
      <c r="A44" s="136"/>
      <c r="B44" s="45" t="s">
        <v>30</v>
      </c>
      <c r="C44" s="32"/>
      <c r="D44" s="111"/>
      <c r="E44" s="112"/>
      <c r="F44" s="113"/>
      <c r="G44" s="74"/>
      <c r="H44" s="15">
        <v>181</v>
      </c>
      <c r="J44" s="3"/>
      <c r="K44" s="3"/>
      <c r="L44" s="3"/>
      <c r="M44" s="3"/>
      <c r="N44" s="3"/>
    </row>
    <row r="45" spans="1:14" s="43" customFormat="1" ht="20.100000000000001" customHeight="1" thickBot="1" x14ac:dyDescent="0.3">
      <c r="A45" s="137"/>
      <c r="B45" s="46" t="s">
        <v>31</v>
      </c>
      <c r="C45" s="41" t="e">
        <f>C44/(C43*H44)</f>
        <v>#DIV/0!</v>
      </c>
      <c r="D45" s="129"/>
      <c r="E45" s="130"/>
      <c r="F45" s="131"/>
      <c r="G45" s="75"/>
      <c r="H45" s="9"/>
      <c r="J45" s="3"/>
      <c r="K45" s="3"/>
      <c r="L45" s="3"/>
      <c r="M45" s="3"/>
      <c r="N45" s="3"/>
    </row>
    <row r="46" spans="1:14" s="43" customFormat="1" ht="20.100000000000001" customHeight="1" thickBot="1" x14ac:dyDescent="0.3">
      <c r="A46" s="122" t="s">
        <v>57</v>
      </c>
      <c r="B46" s="123"/>
      <c r="C46" s="38" t="s">
        <v>49</v>
      </c>
      <c r="D46" s="174" t="s">
        <v>0</v>
      </c>
      <c r="E46" s="175"/>
      <c r="F46" s="176"/>
      <c r="G46" s="62" t="s">
        <v>53</v>
      </c>
      <c r="H46" s="9"/>
      <c r="J46" s="3"/>
      <c r="K46" s="3"/>
      <c r="L46" s="3"/>
      <c r="M46" s="3"/>
      <c r="N46" s="3"/>
    </row>
    <row r="47" spans="1:14" s="43" customFormat="1" ht="30" customHeight="1" x14ac:dyDescent="0.25">
      <c r="A47" s="120" t="s">
        <v>54</v>
      </c>
      <c r="B47" s="121"/>
      <c r="C47" s="39"/>
      <c r="D47" s="177"/>
      <c r="E47" s="177"/>
      <c r="F47" s="177"/>
      <c r="G47" s="72" t="s">
        <v>56</v>
      </c>
      <c r="H47" s="9"/>
      <c r="J47" s="3"/>
      <c r="K47" s="3"/>
      <c r="L47" s="3"/>
      <c r="M47" s="3"/>
      <c r="N47" s="3"/>
    </row>
    <row r="48" spans="1:14" s="43" customFormat="1" ht="30" customHeight="1" x14ac:dyDescent="0.25">
      <c r="A48" s="124" t="s">
        <v>22</v>
      </c>
      <c r="B48" s="125"/>
      <c r="C48" s="25"/>
      <c r="D48" s="149"/>
      <c r="E48" s="149"/>
      <c r="F48" s="149"/>
      <c r="G48" s="70"/>
      <c r="H48" s="9"/>
      <c r="J48" s="3"/>
      <c r="K48" s="3"/>
      <c r="L48" s="3"/>
      <c r="M48" s="3"/>
      <c r="N48" s="3"/>
    </row>
    <row r="49" spans="1:14" s="43" customFormat="1" ht="30" customHeight="1" thickBot="1" x14ac:dyDescent="0.3">
      <c r="A49" s="140" t="s">
        <v>55</v>
      </c>
      <c r="B49" s="76"/>
      <c r="C49" s="26"/>
      <c r="D49" s="150"/>
      <c r="E49" s="150"/>
      <c r="F49" s="150"/>
      <c r="G49" s="71"/>
      <c r="H49" s="9"/>
      <c r="J49" s="3"/>
      <c r="K49" s="3"/>
      <c r="L49" s="3"/>
      <c r="M49" s="3"/>
      <c r="N49" s="3"/>
    </row>
    <row r="50" spans="1:14" s="43" customFormat="1" ht="20.100000000000001" customHeight="1" thickBot="1" x14ac:dyDescent="0.3">
      <c r="A50" s="143" t="s">
        <v>13</v>
      </c>
      <c r="B50" s="144"/>
      <c r="C50" s="27" t="s">
        <v>49</v>
      </c>
      <c r="D50" s="117" t="s">
        <v>0</v>
      </c>
      <c r="E50" s="118"/>
      <c r="F50" s="119"/>
      <c r="G50" s="61" t="s">
        <v>53</v>
      </c>
      <c r="H50" s="9"/>
      <c r="J50" s="3"/>
      <c r="K50" s="3"/>
      <c r="L50" s="3"/>
      <c r="M50" s="3"/>
      <c r="N50" s="3"/>
    </row>
    <row r="51" spans="1:14" s="43" customFormat="1" ht="30" customHeight="1" x14ac:dyDescent="0.25">
      <c r="A51" s="120" t="s">
        <v>27</v>
      </c>
      <c r="B51" s="121"/>
      <c r="C51" s="40"/>
      <c r="D51" s="178"/>
      <c r="E51" s="179"/>
      <c r="F51" s="180"/>
      <c r="G51" s="59"/>
      <c r="H51" s="9"/>
      <c r="J51" s="3"/>
      <c r="K51" s="3"/>
      <c r="L51" s="3"/>
      <c r="M51" s="3"/>
      <c r="N51" s="3"/>
    </row>
    <row r="52" spans="1:14" ht="21.95" customHeight="1" x14ac:dyDescent="0.25">
      <c r="A52" s="185" t="s">
        <v>99</v>
      </c>
      <c r="B52" s="48" t="s">
        <v>86</v>
      </c>
      <c r="C52" s="35">
        <f>SUM(C54:C56)</f>
        <v>0</v>
      </c>
      <c r="D52" s="151"/>
      <c r="E52" s="152"/>
      <c r="F52" s="153"/>
      <c r="G52" s="70" t="s">
        <v>94</v>
      </c>
      <c r="H52" s="49"/>
      <c r="I52" s="50"/>
      <c r="J52" s="50"/>
    </row>
    <row r="53" spans="1:14" ht="20.100000000000001" customHeight="1" x14ac:dyDescent="0.25">
      <c r="A53" s="186"/>
      <c r="B53" s="18" t="s">
        <v>68</v>
      </c>
      <c r="C53" s="66"/>
      <c r="D53" s="154"/>
      <c r="E53" s="155"/>
      <c r="F53" s="156"/>
      <c r="G53" s="70"/>
      <c r="H53" s="49"/>
      <c r="I53" s="50"/>
      <c r="J53" s="50"/>
    </row>
    <row r="54" spans="1:14" ht="20.100000000000001" customHeight="1" x14ac:dyDescent="0.25">
      <c r="A54" s="186"/>
      <c r="B54" s="18" t="s">
        <v>69</v>
      </c>
      <c r="C54" s="25"/>
      <c r="D54" s="154"/>
      <c r="E54" s="155"/>
      <c r="F54" s="156"/>
      <c r="G54" s="70"/>
      <c r="H54" s="49"/>
      <c r="I54" s="50"/>
      <c r="J54" s="50"/>
    </row>
    <row r="55" spans="1:14" ht="20.100000000000001" customHeight="1" x14ac:dyDescent="0.25">
      <c r="A55" s="186"/>
      <c r="B55" s="18" t="s">
        <v>70</v>
      </c>
      <c r="C55" s="25"/>
      <c r="D55" s="154"/>
      <c r="E55" s="155"/>
      <c r="F55" s="156"/>
      <c r="G55" s="70"/>
      <c r="H55" s="49"/>
      <c r="I55" s="50"/>
      <c r="J55" s="50"/>
    </row>
    <row r="56" spans="1:14" ht="20.100000000000001" customHeight="1" x14ac:dyDescent="0.25">
      <c r="A56" s="139"/>
      <c r="B56" s="18" t="s">
        <v>71</v>
      </c>
      <c r="C56" s="25"/>
      <c r="D56" s="157"/>
      <c r="E56" s="158"/>
      <c r="F56" s="159"/>
      <c r="G56" s="70"/>
      <c r="H56" s="49"/>
      <c r="I56" s="50"/>
      <c r="J56" s="50"/>
    </row>
    <row r="57" spans="1:14" ht="30" customHeight="1" x14ac:dyDescent="0.25">
      <c r="A57" s="124" t="s">
        <v>26</v>
      </c>
      <c r="B57" s="125"/>
      <c r="C57" s="25"/>
      <c r="D57" s="126"/>
      <c r="E57" s="127"/>
      <c r="F57" s="128"/>
      <c r="G57" s="56"/>
    </row>
    <row r="58" spans="1:14" ht="30" customHeight="1" thickBot="1" x14ac:dyDescent="0.3">
      <c r="A58" s="140" t="s">
        <v>25</v>
      </c>
      <c r="B58" s="76"/>
      <c r="C58" s="26"/>
      <c r="D58" s="160"/>
      <c r="E58" s="161"/>
      <c r="F58" s="162"/>
      <c r="G58" s="60" t="s">
        <v>90</v>
      </c>
    </row>
    <row r="59" spans="1:14" ht="20.100000000000001" customHeight="1" x14ac:dyDescent="0.25">
      <c r="A59" s="171" t="s">
        <v>79</v>
      </c>
      <c r="B59" s="172"/>
      <c r="C59" s="172"/>
      <c r="D59" s="172"/>
      <c r="E59" s="173"/>
      <c r="F59" s="37">
        <f>LEN(A60)</f>
        <v>0</v>
      </c>
      <c r="G59" s="63" t="s">
        <v>53</v>
      </c>
    </row>
    <row r="60" spans="1:14" ht="150" customHeight="1" x14ac:dyDescent="0.25">
      <c r="A60" s="181"/>
      <c r="B60" s="182"/>
      <c r="C60" s="182"/>
      <c r="D60" s="182"/>
      <c r="E60" s="182"/>
      <c r="F60" s="182"/>
      <c r="G60" s="70" t="s">
        <v>88</v>
      </c>
    </row>
    <row r="61" spans="1:14" ht="20.100000000000001" customHeight="1" x14ac:dyDescent="0.25">
      <c r="A61" s="163" t="s">
        <v>95</v>
      </c>
      <c r="B61" s="164"/>
      <c r="C61" s="164"/>
      <c r="D61" s="164"/>
      <c r="E61" s="165"/>
      <c r="F61" s="36">
        <f>LEN(A62)</f>
        <v>0</v>
      </c>
      <c r="G61" s="70"/>
    </row>
    <row r="62" spans="1:14" ht="150" customHeight="1" x14ac:dyDescent="0.25">
      <c r="A62" s="181"/>
      <c r="B62" s="182"/>
      <c r="C62" s="182"/>
      <c r="D62" s="182"/>
      <c r="E62" s="182"/>
      <c r="F62" s="182"/>
      <c r="G62" s="70"/>
    </row>
    <row r="63" spans="1:14" ht="20.100000000000001" customHeight="1" x14ac:dyDescent="0.25">
      <c r="A63" s="163" t="s">
        <v>96</v>
      </c>
      <c r="B63" s="164"/>
      <c r="C63" s="164"/>
      <c r="D63" s="164"/>
      <c r="E63" s="165"/>
      <c r="F63" s="36">
        <f>LEN(A64)</f>
        <v>0</v>
      </c>
      <c r="G63" s="70"/>
    </row>
    <row r="64" spans="1:14" ht="150" customHeight="1" thickBot="1" x14ac:dyDescent="0.3">
      <c r="A64" s="183"/>
      <c r="B64" s="184"/>
      <c r="C64" s="184"/>
      <c r="D64" s="184"/>
      <c r="E64" s="184"/>
      <c r="F64" s="184"/>
      <c r="G64" s="71"/>
    </row>
  </sheetData>
  <sheetProtection algorithmName="SHA-512" hashValue="GgL6aCUYsmawzvpy1jMnBoXA/kSm1T0i0WcemjPOyceBVw0+I9TJe72ECp55XWcxyNTToUSLkYYUJMhzSu1C7w==" saltValue="0tfnC5RwpKkmTPrYh00Q8A==" spinCount="100000" sheet="1" objects="1" scenarios="1"/>
  <protectedRanges>
    <protectedRange sqref="C4:F10 C13:C18 C20:C22 D12 D19 C24:C27 C29:C30 D24 D26 D34 C35:D35 D36:F39 C37 C39:C44 D42:F45 C47:F49 C51:D51 C53:C58 D52:F58 A60 A62 A64" name="Oblast1"/>
  </protectedRanges>
  <mergeCells count="84">
    <mergeCell ref="A1:G1"/>
    <mergeCell ref="A60:F60"/>
    <mergeCell ref="G60:G64"/>
    <mergeCell ref="A61:E61"/>
    <mergeCell ref="A62:F62"/>
    <mergeCell ref="A63:E63"/>
    <mergeCell ref="A64:F64"/>
    <mergeCell ref="G52:G56"/>
    <mergeCell ref="A57:B57"/>
    <mergeCell ref="D57:F57"/>
    <mergeCell ref="A58:B58"/>
    <mergeCell ref="D58:F58"/>
    <mergeCell ref="A59:E59"/>
    <mergeCell ref="A49:B49"/>
    <mergeCell ref="A50:B50"/>
    <mergeCell ref="D50:F50"/>
    <mergeCell ref="A51:B51"/>
    <mergeCell ref="D51:F51"/>
    <mergeCell ref="A52:A56"/>
    <mergeCell ref="D52:F56"/>
    <mergeCell ref="A43:A45"/>
    <mergeCell ref="D43:F45"/>
    <mergeCell ref="G43:G45"/>
    <mergeCell ref="A46:B46"/>
    <mergeCell ref="D46:F46"/>
    <mergeCell ref="A47:B47"/>
    <mergeCell ref="D47:F47"/>
    <mergeCell ref="G47:G49"/>
    <mergeCell ref="A48:B48"/>
    <mergeCell ref="D48:F49"/>
    <mergeCell ref="A40:A41"/>
    <mergeCell ref="C40:F40"/>
    <mergeCell ref="G40:G41"/>
    <mergeCell ref="C41:F41"/>
    <mergeCell ref="A42:B42"/>
    <mergeCell ref="D42:F42"/>
    <mergeCell ref="A37:B37"/>
    <mergeCell ref="D37:F37"/>
    <mergeCell ref="A38:B38"/>
    <mergeCell ref="D38:F38"/>
    <mergeCell ref="A39:B39"/>
    <mergeCell ref="E39:F39"/>
    <mergeCell ref="A34:B34"/>
    <mergeCell ref="D34:F34"/>
    <mergeCell ref="A35:B35"/>
    <mergeCell ref="D35:F35"/>
    <mergeCell ref="A36:B36"/>
    <mergeCell ref="D36:F36"/>
    <mergeCell ref="I24:N24"/>
    <mergeCell ref="A25:B25"/>
    <mergeCell ref="A26:A28"/>
    <mergeCell ref="D26:F33"/>
    <mergeCell ref="A29:A31"/>
    <mergeCell ref="A32:A33"/>
    <mergeCell ref="A24:B24"/>
    <mergeCell ref="D24:F25"/>
    <mergeCell ref="G12:G22"/>
    <mergeCell ref="A19:A22"/>
    <mergeCell ref="D19:F22"/>
    <mergeCell ref="A23:B23"/>
    <mergeCell ref="D23:F23"/>
    <mergeCell ref="A11:B11"/>
    <mergeCell ref="D11:F11"/>
    <mergeCell ref="A12:A18"/>
    <mergeCell ref="D12:F18"/>
    <mergeCell ref="A9:B9"/>
    <mergeCell ref="A10:B10"/>
    <mergeCell ref="C9:F9"/>
    <mergeCell ref="C10:F10"/>
    <mergeCell ref="G9:G10"/>
    <mergeCell ref="A2:B2"/>
    <mergeCell ref="C2:F2"/>
    <mergeCell ref="A3:B3"/>
    <mergeCell ref="C3:F3"/>
    <mergeCell ref="A4:B4"/>
    <mergeCell ref="C4:F4"/>
    <mergeCell ref="A5:B5"/>
    <mergeCell ref="C5:F5"/>
    <mergeCell ref="A6:B6"/>
    <mergeCell ref="C6:F6"/>
    <mergeCell ref="A7:B7"/>
    <mergeCell ref="C7:F7"/>
    <mergeCell ref="A8:B8"/>
    <mergeCell ref="C8:F8"/>
  </mergeCells>
  <pageMargins left="0.39370078740157483" right="0.39370078740157483" top="0.39370078740157483" bottom="0.39370078740157483" header="0" footer="0"/>
  <pageSetup paperSize="9" scale="85" fitToHeight="0" orientation="landscape" r:id="rId1"/>
  <rowBreaks count="1" manualBreakCount="1">
    <brk id="58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3</xdr:col>
                    <xdr:colOff>428625</xdr:colOff>
                    <xdr:row>4</xdr:row>
                    <xdr:rowOff>0</xdr:rowOff>
                  </from>
                  <to>
                    <xdr:col>5</xdr:col>
                    <xdr:colOff>28575</xdr:colOff>
                    <xdr:row>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2</xdr:col>
                    <xdr:colOff>28575</xdr:colOff>
                    <xdr:row>4</xdr:row>
                    <xdr:rowOff>28575</xdr:rowOff>
                  </from>
                  <to>
                    <xdr:col>3</xdr:col>
                    <xdr:colOff>161925</xdr:colOff>
                    <xdr:row>4</xdr:row>
                    <xdr:rowOff>200025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5D42F7F-D3F4-43DF-8B40-0AB8A72E9988}">
          <x14:formula1>
            <xm:f>working!$A$18:$A$20</xm:f>
          </x14:formula1>
          <xm:sqref>D39</xm:sqref>
        </x14:dataValidation>
        <x14:dataValidation type="list" allowBlank="1" showInputMessage="1" showErrorMessage="1" xr:uid="{750319A8-1AB3-420E-A83D-644E7AB89357}">
          <x14:formula1>
            <xm:f>working!$A$1:$A$16</xm:f>
          </x14:formula1>
          <xm:sqref>C4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17A07-3F50-42C8-8A5F-97D20A57A0BD}">
  <sheetPr>
    <pageSetUpPr fitToPage="1"/>
  </sheetPr>
  <dimension ref="A1:N62"/>
  <sheetViews>
    <sheetView tabSelected="1" zoomScaleNormal="100" workbookViewId="0">
      <selection activeCell="A2" sqref="A2:G3"/>
    </sheetView>
  </sheetViews>
  <sheetFormatPr defaultColWidth="8.7109375" defaultRowHeight="15" x14ac:dyDescent="0.25"/>
  <cols>
    <col min="1" max="1" width="18.7109375" style="19" customWidth="1"/>
    <col min="2" max="2" width="24.7109375" style="19" customWidth="1"/>
    <col min="3" max="3" width="13.5703125" style="9" bestFit="1" customWidth="1"/>
    <col min="4" max="4" width="13.7109375" style="9" customWidth="1"/>
    <col min="5" max="5" width="4.5703125" style="9" customWidth="1"/>
    <col min="6" max="6" width="50.7109375" style="9" customWidth="1"/>
    <col min="7" max="7" width="35.7109375" style="20" customWidth="1"/>
    <col min="8" max="8" width="32.7109375" style="9" hidden="1" customWidth="1"/>
    <col min="9" max="9" width="19" style="43" customWidth="1"/>
    <col min="10" max="16384" width="8.7109375" style="3"/>
  </cols>
  <sheetData>
    <row r="1" spans="1:12" ht="24.95" customHeight="1" thickBot="1" x14ac:dyDescent="0.3">
      <c r="A1" s="166" t="s">
        <v>105</v>
      </c>
      <c r="B1" s="167"/>
      <c r="C1" s="167"/>
      <c r="D1" s="167"/>
      <c r="E1" s="167"/>
      <c r="F1" s="167"/>
      <c r="G1" s="168"/>
      <c r="H1" s="8" t="s">
        <v>64</v>
      </c>
    </row>
    <row r="2" spans="1:12" ht="20.100000000000001" customHeight="1" x14ac:dyDescent="0.25">
      <c r="A2" s="169" t="s">
        <v>97</v>
      </c>
      <c r="B2" s="170"/>
      <c r="C2" s="170" t="s">
        <v>103</v>
      </c>
      <c r="D2" s="170"/>
      <c r="E2" s="170"/>
      <c r="F2" s="170"/>
      <c r="G2" s="63" t="s">
        <v>53</v>
      </c>
      <c r="H2" s="3"/>
    </row>
    <row r="3" spans="1:12" ht="20.100000000000001" customHeight="1" thickBot="1" x14ac:dyDescent="0.3">
      <c r="A3" s="137" t="s">
        <v>84</v>
      </c>
      <c r="B3" s="138"/>
      <c r="C3" s="76" t="s">
        <v>78</v>
      </c>
      <c r="D3" s="76"/>
      <c r="E3" s="76"/>
      <c r="F3" s="76"/>
      <c r="G3" s="67"/>
    </row>
    <row r="4" spans="1:12" ht="20.100000000000001" customHeight="1" x14ac:dyDescent="0.25">
      <c r="A4" s="139" t="s">
        <v>8</v>
      </c>
      <c r="B4" s="145"/>
      <c r="C4" s="80"/>
      <c r="D4" s="80"/>
      <c r="E4" s="80"/>
      <c r="F4" s="80"/>
      <c r="G4" s="52" t="s">
        <v>65</v>
      </c>
    </row>
    <row r="5" spans="1:12" ht="20.100000000000001" customHeight="1" x14ac:dyDescent="0.25">
      <c r="A5" s="124" t="s">
        <v>28</v>
      </c>
      <c r="B5" s="125"/>
      <c r="C5" s="81"/>
      <c r="D5" s="81"/>
      <c r="E5" s="81"/>
      <c r="F5" s="81"/>
      <c r="G5" s="53" t="s">
        <v>66</v>
      </c>
      <c r="I5" s="51"/>
      <c r="J5" s="51"/>
      <c r="K5" s="51"/>
      <c r="L5" s="51"/>
    </row>
    <row r="6" spans="1:12" ht="20.100000000000001" customHeight="1" x14ac:dyDescent="0.25">
      <c r="A6" s="124" t="s">
        <v>9</v>
      </c>
      <c r="B6" s="125"/>
      <c r="C6" s="81"/>
      <c r="D6" s="81"/>
      <c r="E6" s="81"/>
      <c r="F6" s="81"/>
      <c r="G6" s="53"/>
    </row>
    <row r="7" spans="1:12" ht="20.100000000000001" customHeight="1" x14ac:dyDescent="0.25">
      <c r="A7" s="124" t="s">
        <v>1</v>
      </c>
      <c r="B7" s="125"/>
      <c r="C7" s="82"/>
      <c r="D7" s="82"/>
      <c r="E7" s="82"/>
      <c r="F7" s="82"/>
      <c r="G7" s="53"/>
    </row>
    <row r="8" spans="1:12" ht="20.100000000000001" customHeight="1" thickBot="1" x14ac:dyDescent="0.3">
      <c r="A8" s="140" t="s">
        <v>2</v>
      </c>
      <c r="B8" s="76"/>
      <c r="C8" s="83"/>
      <c r="D8" s="83"/>
      <c r="E8" s="83"/>
      <c r="F8" s="83"/>
      <c r="G8" s="54"/>
    </row>
    <row r="9" spans="1:12" ht="20.100000000000001" customHeight="1" thickBot="1" x14ac:dyDescent="0.3">
      <c r="A9" s="141" t="s">
        <v>81</v>
      </c>
      <c r="B9" s="142"/>
      <c r="C9" s="21" t="s">
        <v>49</v>
      </c>
      <c r="D9" s="84" t="s">
        <v>0</v>
      </c>
      <c r="E9" s="85"/>
      <c r="F9" s="86"/>
      <c r="G9" s="7" t="s">
        <v>53</v>
      </c>
    </row>
    <row r="10" spans="1:12" ht="15" customHeight="1" x14ac:dyDescent="0.25">
      <c r="A10" s="139" t="s">
        <v>3</v>
      </c>
      <c r="B10" s="47" t="s">
        <v>10</v>
      </c>
      <c r="C10" s="22">
        <f>SUM(C11:C15)</f>
        <v>0</v>
      </c>
      <c r="D10" s="87"/>
      <c r="E10" s="88"/>
      <c r="F10" s="89"/>
      <c r="G10" s="69" t="s">
        <v>58</v>
      </c>
    </row>
    <row r="11" spans="1:12" ht="15" customHeight="1" x14ac:dyDescent="0.25">
      <c r="A11" s="124"/>
      <c r="B11" s="45" t="s">
        <v>73</v>
      </c>
      <c r="C11" s="23"/>
      <c r="D11" s="90"/>
      <c r="E11" s="91"/>
      <c r="F11" s="92"/>
      <c r="G11" s="70"/>
    </row>
    <row r="12" spans="1:12" ht="15" customHeight="1" x14ac:dyDescent="0.25">
      <c r="A12" s="124"/>
      <c r="B12" s="45" t="s">
        <v>74</v>
      </c>
      <c r="C12" s="23"/>
      <c r="D12" s="90"/>
      <c r="E12" s="91"/>
      <c r="F12" s="92"/>
      <c r="G12" s="70"/>
    </row>
    <row r="13" spans="1:12" ht="15" customHeight="1" x14ac:dyDescent="0.25">
      <c r="A13" s="124"/>
      <c r="B13" s="45" t="s">
        <v>75</v>
      </c>
      <c r="C13" s="23"/>
      <c r="D13" s="90"/>
      <c r="E13" s="91"/>
      <c r="F13" s="92"/>
      <c r="G13" s="70"/>
    </row>
    <row r="14" spans="1:12" ht="15" customHeight="1" x14ac:dyDescent="0.25">
      <c r="A14" s="124"/>
      <c r="B14" s="45" t="s">
        <v>76</v>
      </c>
      <c r="C14" s="23"/>
      <c r="D14" s="90"/>
      <c r="E14" s="91"/>
      <c r="F14" s="92"/>
      <c r="G14" s="70"/>
    </row>
    <row r="15" spans="1:12" s="2" customFormat="1" ht="15" customHeight="1" x14ac:dyDescent="0.25">
      <c r="A15" s="124"/>
      <c r="B15" s="45" t="s">
        <v>77</v>
      </c>
      <c r="C15" s="23"/>
      <c r="D15" s="90"/>
      <c r="E15" s="91"/>
      <c r="F15" s="92"/>
      <c r="G15" s="70"/>
      <c r="H15" s="10"/>
      <c r="I15" s="44"/>
    </row>
    <row r="16" spans="1:12" s="1" customFormat="1" ht="15" customHeight="1" x14ac:dyDescent="0.25">
      <c r="A16" s="124"/>
      <c r="B16" s="48" t="s">
        <v>11</v>
      </c>
      <c r="C16" s="23"/>
      <c r="D16" s="93"/>
      <c r="E16" s="94"/>
      <c r="F16" s="95"/>
      <c r="G16" s="70"/>
      <c r="H16" s="9"/>
      <c r="I16" s="43"/>
    </row>
    <row r="17" spans="1:14" ht="15" customHeight="1" x14ac:dyDescent="0.25">
      <c r="A17" s="124" t="s">
        <v>82</v>
      </c>
      <c r="B17" s="48" t="s">
        <v>89</v>
      </c>
      <c r="C17" s="24">
        <f>SUM(C18:C20)</f>
        <v>0</v>
      </c>
      <c r="D17" s="96"/>
      <c r="E17" s="97"/>
      <c r="F17" s="98"/>
      <c r="G17" s="70"/>
    </row>
    <row r="18" spans="1:14" ht="15" customHeight="1" x14ac:dyDescent="0.25">
      <c r="A18" s="124"/>
      <c r="B18" s="48" t="s">
        <v>4</v>
      </c>
      <c r="C18" s="25"/>
      <c r="D18" s="90"/>
      <c r="E18" s="91"/>
      <c r="F18" s="92"/>
      <c r="G18" s="70"/>
    </row>
    <row r="19" spans="1:14" ht="15" customHeight="1" x14ac:dyDescent="0.25">
      <c r="A19" s="124"/>
      <c r="B19" s="11" t="s">
        <v>5</v>
      </c>
      <c r="C19" s="25"/>
      <c r="D19" s="90"/>
      <c r="E19" s="91"/>
      <c r="F19" s="92"/>
      <c r="G19" s="70"/>
    </row>
    <row r="20" spans="1:14" ht="15" customHeight="1" thickBot="1" x14ac:dyDescent="0.3">
      <c r="A20" s="140"/>
      <c r="B20" s="12" t="s">
        <v>12</v>
      </c>
      <c r="C20" s="26"/>
      <c r="D20" s="99"/>
      <c r="E20" s="100"/>
      <c r="F20" s="101"/>
      <c r="G20" s="71"/>
    </row>
    <row r="21" spans="1:14" ht="20.100000000000001" customHeight="1" thickBot="1" x14ac:dyDescent="0.3">
      <c r="A21" s="143" t="s">
        <v>80</v>
      </c>
      <c r="B21" s="144"/>
      <c r="C21" s="27" t="s">
        <v>49</v>
      </c>
      <c r="D21" s="117" t="s">
        <v>0</v>
      </c>
      <c r="E21" s="118"/>
      <c r="F21" s="119"/>
      <c r="G21" s="61" t="s">
        <v>53</v>
      </c>
    </row>
    <row r="22" spans="1:14" ht="20.100000000000001" customHeight="1" x14ac:dyDescent="0.25">
      <c r="A22" s="139" t="s">
        <v>91</v>
      </c>
      <c r="B22" s="145"/>
      <c r="C22" s="28"/>
      <c r="D22" s="102"/>
      <c r="E22" s="103"/>
      <c r="F22" s="104"/>
      <c r="G22" s="55"/>
      <c r="I22" s="68"/>
      <c r="J22" s="68"/>
      <c r="K22" s="68"/>
      <c r="L22" s="68"/>
      <c r="M22" s="68"/>
      <c r="N22" s="68"/>
    </row>
    <row r="23" spans="1:14" ht="20.100000000000001" customHeight="1" x14ac:dyDescent="0.25">
      <c r="A23" s="124" t="s">
        <v>83</v>
      </c>
      <c r="B23" s="125"/>
      <c r="C23" s="25"/>
      <c r="D23" s="105"/>
      <c r="E23" s="106"/>
      <c r="F23" s="107"/>
      <c r="G23" s="56"/>
    </row>
    <row r="24" spans="1:14" ht="20.100000000000001" customHeight="1" x14ac:dyDescent="0.25">
      <c r="A24" s="124" t="s">
        <v>20</v>
      </c>
      <c r="B24" s="45" t="s">
        <v>15</v>
      </c>
      <c r="C24" s="25"/>
      <c r="D24" s="108"/>
      <c r="E24" s="109"/>
      <c r="F24" s="110"/>
      <c r="G24" s="57"/>
    </row>
    <row r="25" spans="1:14" ht="20.100000000000001" customHeight="1" x14ac:dyDescent="0.25">
      <c r="A25" s="124"/>
      <c r="B25" s="13" t="s">
        <v>6</v>
      </c>
      <c r="C25" s="25"/>
      <c r="D25" s="111"/>
      <c r="E25" s="112"/>
      <c r="F25" s="113"/>
      <c r="G25" s="58"/>
    </row>
    <row r="26" spans="1:14" ht="20.100000000000001" customHeight="1" x14ac:dyDescent="0.25">
      <c r="A26" s="124"/>
      <c r="B26" s="13" t="s">
        <v>23</v>
      </c>
      <c r="C26" s="29">
        <f>(C24/3*2)+C25</f>
        <v>0</v>
      </c>
      <c r="D26" s="111"/>
      <c r="E26" s="112"/>
      <c r="F26" s="113"/>
      <c r="G26" s="58"/>
    </row>
    <row r="27" spans="1:14" ht="20.100000000000001" customHeight="1" x14ac:dyDescent="0.25">
      <c r="A27" s="124" t="s">
        <v>19</v>
      </c>
      <c r="B27" s="45" t="s">
        <v>15</v>
      </c>
      <c r="C27" s="25"/>
      <c r="D27" s="111"/>
      <c r="E27" s="112"/>
      <c r="F27" s="113"/>
      <c r="G27" s="58"/>
    </row>
    <row r="28" spans="1:14" ht="20.100000000000001" customHeight="1" x14ac:dyDescent="0.25">
      <c r="A28" s="124"/>
      <c r="B28" s="13" t="s">
        <v>6</v>
      </c>
      <c r="C28" s="25"/>
      <c r="D28" s="111"/>
      <c r="E28" s="112"/>
      <c r="F28" s="113"/>
      <c r="G28" s="58"/>
    </row>
    <row r="29" spans="1:14" ht="20.100000000000001" customHeight="1" x14ac:dyDescent="0.25">
      <c r="A29" s="124"/>
      <c r="B29" s="13" t="s">
        <v>23</v>
      </c>
      <c r="C29" s="29">
        <f>(C27/3*2)+C28</f>
        <v>0</v>
      </c>
      <c r="D29" s="111"/>
      <c r="E29" s="112"/>
      <c r="F29" s="113"/>
      <c r="G29" s="58"/>
    </row>
    <row r="30" spans="1:14" ht="20.100000000000001" customHeight="1" x14ac:dyDescent="0.25">
      <c r="A30" s="124" t="s">
        <v>14</v>
      </c>
      <c r="B30" s="13" t="s">
        <v>17</v>
      </c>
      <c r="C30" s="30" t="e">
        <f>C26/(C29+C26)</f>
        <v>#DIV/0!</v>
      </c>
      <c r="D30" s="111"/>
      <c r="E30" s="112"/>
      <c r="F30" s="113"/>
      <c r="G30" s="58"/>
    </row>
    <row r="31" spans="1:14" ht="20.100000000000001" customHeight="1" x14ac:dyDescent="0.25">
      <c r="A31" s="124"/>
      <c r="B31" s="45" t="s">
        <v>18</v>
      </c>
      <c r="C31" s="30" t="e">
        <f>C29/(C26+C29)</f>
        <v>#DIV/0!</v>
      </c>
      <c r="D31" s="105"/>
      <c r="E31" s="106"/>
      <c r="F31" s="107"/>
      <c r="G31" s="52"/>
    </row>
    <row r="32" spans="1:14" ht="35.1" customHeight="1" x14ac:dyDescent="0.25">
      <c r="A32" s="136" t="s">
        <v>7</v>
      </c>
      <c r="B32" s="148"/>
      <c r="C32" s="31" t="e">
        <f>((C26+C29)/2)/(H33*C10)</f>
        <v>#DIV/0!</v>
      </c>
      <c r="D32" s="77"/>
      <c r="E32" s="78"/>
      <c r="F32" s="79"/>
      <c r="G32" s="56" t="s">
        <v>62</v>
      </c>
      <c r="H32" s="14" t="s">
        <v>100</v>
      </c>
    </row>
    <row r="33" spans="1:14" ht="30" customHeight="1" x14ac:dyDescent="0.25">
      <c r="A33" s="124" t="s">
        <v>21</v>
      </c>
      <c r="B33" s="125"/>
      <c r="C33" s="32"/>
      <c r="D33" s="77"/>
      <c r="E33" s="78"/>
      <c r="F33" s="79"/>
      <c r="G33" s="56"/>
      <c r="H33" s="15">
        <v>888</v>
      </c>
    </row>
    <row r="34" spans="1:14" s="43" customFormat="1" ht="15" hidden="1" customHeight="1" x14ac:dyDescent="0.25">
      <c r="A34" s="134" t="s">
        <v>16</v>
      </c>
      <c r="B34" s="135"/>
      <c r="C34" s="33" t="e">
        <f>((C26+C29+C33)/2)/(H33*C10)</f>
        <v>#DIV/0!</v>
      </c>
      <c r="D34" s="77"/>
      <c r="E34" s="78"/>
      <c r="F34" s="79"/>
      <c r="G34" s="56"/>
      <c r="H34" s="16" t="s">
        <v>24</v>
      </c>
      <c r="J34" s="3"/>
      <c r="K34" s="3"/>
      <c r="L34" s="3"/>
      <c r="M34" s="3"/>
      <c r="N34" s="3"/>
    </row>
    <row r="35" spans="1:14" s="43" customFormat="1" ht="30" customHeight="1" x14ac:dyDescent="0.25">
      <c r="A35" s="124" t="s">
        <v>52</v>
      </c>
      <c r="B35" s="125"/>
      <c r="C35" s="32"/>
      <c r="D35" s="77"/>
      <c r="E35" s="78"/>
      <c r="F35" s="79"/>
      <c r="G35" s="56"/>
      <c r="H35" s="9"/>
      <c r="J35" s="3"/>
      <c r="K35" s="3"/>
      <c r="L35" s="3"/>
      <c r="M35" s="3"/>
      <c r="N35" s="3"/>
    </row>
    <row r="36" spans="1:14" s="43" customFormat="1" ht="15" hidden="1" customHeight="1" x14ac:dyDescent="0.25">
      <c r="A36" s="146" t="s">
        <v>63</v>
      </c>
      <c r="B36" s="147"/>
      <c r="C36" s="34" t="e">
        <f>C35/(H33*C10)</f>
        <v>#DIV/0!</v>
      </c>
      <c r="D36" s="114"/>
      <c r="E36" s="115"/>
      <c r="F36" s="116"/>
      <c r="G36" s="56"/>
      <c r="H36" s="16" t="s">
        <v>24</v>
      </c>
      <c r="J36" s="3"/>
      <c r="K36" s="3"/>
      <c r="L36" s="3"/>
      <c r="M36" s="3"/>
      <c r="N36" s="3"/>
    </row>
    <row r="37" spans="1:14" s="43" customFormat="1" ht="30" customHeight="1" x14ac:dyDescent="0.25">
      <c r="A37" s="132" t="s">
        <v>93</v>
      </c>
      <c r="B37" s="133"/>
      <c r="C37" s="32"/>
      <c r="D37" s="42"/>
      <c r="E37" s="126"/>
      <c r="F37" s="128"/>
      <c r="G37" s="56" t="s">
        <v>87</v>
      </c>
      <c r="H37" s="9"/>
      <c r="J37" s="3"/>
      <c r="K37" s="3"/>
      <c r="L37" s="3"/>
      <c r="M37" s="3"/>
      <c r="N37" s="3"/>
    </row>
    <row r="38" spans="1:14" s="43" customFormat="1" ht="30" customHeight="1" x14ac:dyDescent="0.25">
      <c r="A38" s="132" t="s">
        <v>50</v>
      </c>
      <c r="B38" s="17" t="s">
        <v>92</v>
      </c>
      <c r="C38" s="126"/>
      <c r="D38" s="127"/>
      <c r="E38" s="127"/>
      <c r="F38" s="128"/>
      <c r="G38" s="70" t="s">
        <v>51</v>
      </c>
      <c r="H38" s="9"/>
      <c r="J38" s="3"/>
      <c r="K38" s="3"/>
      <c r="L38" s="3"/>
      <c r="M38" s="3"/>
      <c r="N38" s="3"/>
    </row>
    <row r="39" spans="1:14" s="43" customFormat="1" ht="30" customHeight="1" x14ac:dyDescent="0.25">
      <c r="A39" s="132"/>
      <c r="B39" s="17" t="s">
        <v>19</v>
      </c>
      <c r="C39" s="126"/>
      <c r="D39" s="127"/>
      <c r="E39" s="127"/>
      <c r="F39" s="128"/>
      <c r="G39" s="70"/>
      <c r="H39" s="9"/>
      <c r="J39" s="3"/>
      <c r="K39" s="3"/>
      <c r="L39" s="3"/>
      <c r="M39" s="3"/>
      <c r="N39" s="3"/>
    </row>
    <row r="40" spans="1:14" s="43" customFormat="1" ht="30" customHeight="1" x14ac:dyDescent="0.25">
      <c r="A40" s="124" t="s">
        <v>85</v>
      </c>
      <c r="B40" s="125"/>
      <c r="C40" s="32"/>
      <c r="D40" s="77"/>
      <c r="E40" s="78"/>
      <c r="F40" s="79"/>
      <c r="G40" s="56" t="s">
        <v>104</v>
      </c>
      <c r="H40" s="9"/>
      <c r="J40" s="3"/>
      <c r="K40" s="3"/>
      <c r="L40" s="3"/>
      <c r="M40" s="3"/>
      <c r="N40" s="3"/>
    </row>
    <row r="41" spans="1:14" s="43" customFormat="1" ht="20.100000000000001" customHeight="1" x14ac:dyDescent="0.25">
      <c r="A41" s="136" t="s">
        <v>32</v>
      </c>
      <c r="B41" s="45" t="s">
        <v>29</v>
      </c>
      <c r="C41" s="32"/>
      <c r="D41" s="108"/>
      <c r="E41" s="109"/>
      <c r="F41" s="110"/>
      <c r="G41" s="73" t="s">
        <v>72</v>
      </c>
      <c r="H41" s="14" t="s">
        <v>67</v>
      </c>
      <c r="J41" s="3"/>
      <c r="K41" s="3"/>
      <c r="L41" s="3"/>
      <c r="M41" s="3"/>
      <c r="N41" s="3"/>
    </row>
    <row r="42" spans="1:14" s="43" customFormat="1" ht="20.100000000000001" customHeight="1" x14ac:dyDescent="0.25">
      <c r="A42" s="136"/>
      <c r="B42" s="45" t="s">
        <v>30</v>
      </c>
      <c r="C42" s="32"/>
      <c r="D42" s="111"/>
      <c r="E42" s="112"/>
      <c r="F42" s="113"/>
      <c r="G42" s="74"/>
      <c r="H42" s="15">
        <v>181</v>
      </c>
      <c r="J42" s="3"/>
      <c r="K42" s="3"/>
      <c r="L42" s="3"/>
      <c r="M42" s="3"/>
      <c r="N42" s="3"/>
    </row>
    <row r="43" spans="1:14" s="43" customFormat="1" ht="20.100000000000001" customHeight="1" thickBot="1" x14ac:dyDescent="0.3">
      <c r="A43" s="137"/>
      <c r="B43" s="46" t="s">
        <v>31</v>
      </c>
      <c r="C43" s="41" t="e">
        <f>C42/(C41*H42)</f>
        <v>#DIV/0!</v>
      </c>
      <c r="D43" s="129"/>
      <c r="E43" s="130"/>
      <c r="F43" s="131"/>
      <c r="G43" s="75"/>
      <c r="H43" s="9"/>
      <c r="J43" s="3"/>
      <c r="K43" s="3"/>
      <c r="L43" s="3"/>
      <c r="M43" s="3"/>
      <c r="N43" s="3"/>
    </row>
    <row r="44" spans="1:14" s="43" customFormat="1" ht="20.100000000000001" customHeight="1" thickBot="1" x14ac:dyDescent="0.3">
      <c r="A44" s="122" t="s">
        <v>57</v>
      </c>
      <c r="B44" s="123"/>
      <c r="C44" s="38" t="s">
        <v>49</v>
      </c>
      <c r="D44" s="174" t="s">
        <v>0</v>
      </c>
      <c r="E44" s="175"/>
      <c r="F44" s="176"/>
      <c r="G44" s="62" t="s">
        <v>53</v>
      </c>
      <c r="H44" s="9"/>
      <c r="J44" s="3"/>
      <c r="K44" s="3"/>
      <c r="L44" s="3"/>
      <c r="M44" s="3"/>
      <c r="N44" s="3"/>
    </row>
    <row r="45" spans="1:14" s="43" customFormat="1" ht="30" customHeight="1" x14ac:dyDescent="0.25">
      <c r="A45" s="120" t="s">
        <v>54</v>
      </c>
      <c r="B45" s="121"/>
      <c r="C45" s="39"/>
      <c r="D45" s="177"/>
      <c r="E45" s="177"/>
      <c r="F45" s="177"/>
      <c r="G45" s="72" t="s">
        <v>56</v>
      </c>
      <c r="H45" s="9"/>
      <c r="J45" s="3"/>
      <c r="K45" s="3"/>
      <c r="L45" s="3"/>
      <c r="M45" s="3"/>
      <c r="N45" s="3"/>
    </row>
    <row r="46" spans="1:14" s="43" customFormat="1" ht="30" customHeight="1" x14ac:dyDescent="0.25">
      <c r="A46" s="124" t="s">
        <v>22</v>
      </c>
      <c r="B46" s="125"/>
      <c r="C46" s="25"/>
      <c r="D46" s="149"/>
      <c r="E46" s="149"/>
      <c r="F46" s="149"/>
      <c r="G46" s="70"/>
      <c r="H46" s="9"/>
      <c r="J46" s="3"/>
      <c r="K46" s="3"/>
      <c r="L46" s="3"/>
      <c r="M46" s="3"/>
      <c r="N46" s="3"/>
    </row>
    <row r="47" spans="1:14" s="43" customFormat="1" ht="30" customHeight="1" thickBot="1" x14ac:dyDescent="0.3">
      <c r="A47" s="140" t="s">
        <v>55</v>
      </c>
      <c r="B47" s="76"/>
      <c r="C47" s="26"/>
      <c r="D47" s="150"/>
      <c r="E47" s="150"/>
      <c r="F47" s="150"/>
      <c r="G47" s="71"/>
      <c r="H47" s="9"/>
      <c r="J47" s="3"/>
      <c r="K47" s="3"/>
      <c r="L47" s="3"/>
      <c r="M47" s="3"/>
      <c r="N47" s="3"/>
    </row>
    <row r="48" spans="1:14" s="43" customFormat="1" ht="20.100000000000001" customHeight="1" thickBot="1" x14ac:dyDescent="0.3">
      <c r="A48" s="143" t="s">
        <v>13</v>
      </c>
      <c r="B48" s="144"/>
      <c r="C48" s="27" t="s">
        <v>49</v>
      </c>
      <c r="D48" s="117" t="s">
        <v>0</v>
      </c>
      <c r="E48" s="118"/>
      <c r="F48" s="119"/>
      <c r="G48" s="61" t="s">
        <v>53</v>
      </c>
      <c r="H48" s="9"/>
      <c r="J48" s="3"/>
      <c r="K48" s="3"/>
      <c r="L48" s="3"/>
      <c r="M48" s="3"/>
      <c r="N48" s="3"/>
    </row>
    <row r="49" spans="1:14" s="43" customFormat="1" ht="30" customHeight="1" x14ac:dyDescent="0.25">
      <c r="A49" s="120" t="s">
        <v>27</v>
      </c>
      <c r="B49" s="121"/>
      <c r="C49" s="40"/>
      <c r="D49" s="178"/>
      <c r="E49" s="179"/>
      <c r="F49" s="180"/>
      <c r="G49" s="59"/>
      <c r="H49" s="9"/>
      <c r="J49" s="3"/>
      <c r="K49" s="3"/>
      <c r="L49" s="3"/>
      <c r="M49" s="3"/>
      <c r="N49" s="3"/>
    </row>
    <row r="50" spans="1:14" ht="21.95" customHeight="1" x14ac:dyDescent="0.25">
      <c r="A50" s="185" t="s">
        <v>99</v>
      </c>
      <c r="B50" s="48" t="s">
        <v>86</v>
      </c>
      <c r="C50" s="35">
        <f>SUM(C52:C54)</f>
        <v>0</v>
      </c>
      <c r="D50" s="151"/>
      <c r="E50" s="152"/>
      <c r="F50" s="153"/>
      <c r="G50" s="70" t="s">
        <v>94</v>
      </c>
      <c r="H50" s="49"/>
      <c r="I50" s="50"/>
      <c r="J50" s="50"/>
    </row>
    <row r="51" spans="1:14" ht="20.100000000000001" customHeight="1" x14ac:dyDescent="0.25">
      <c r="A51" s="186"/>
      <c r="B51" s="18" t="s">
        <v>68</v>
      </c>
      <c r="C51" s="66"/>
      <c r="D51" s="154"/>
      <c r="E51" s="155"/>
      <c r="F51" s="156"/>
      <c r="G51" s="70"/>
      <c r="H51" s="49"/>
      <c r="I51" s="50"/>
      <c r="J51" s="50"/>
    </row>
    <row r="52" spans="1:14" ht="20.100000000000001" customHeight="1" x14ac:dyDescent="0.25">
      <c r="A52" s="186"/>
      <c r="B52" s="18" t="s">
        <v>69</v>
      </c>
      <c r="C52" s="25"/>
      <c r="D52" s="154"/>
      <c r="E52" s="155"/>
      <c r="F52" s="156"/>
      <c r="G52" s="70"/>
      <c r="H52" s="49"/>
      <c r="I52" s="50"/>
      <c r="J52" s="50"/>
    </row>
    <row r="53" spans="1:14" ht="20.100000000000001" customHeight="1" x14ac:dyDescent="0.25">
      <c r="A53" s="186"/>
      <c r="B53" s="18" t="s">
        <v>70</v>
      </c>
      <c r="C53" s="25"/>
      <c r="D53" s="154"/>
      <c r="E53" s="155"/>
      <c r="F53" s="156"/>
      <c r="G53" s="70"/>
      <c r="H53" s="49"/>
      <c r="I53" s="50"/>
      <c r="J53" s="50"/>
    </row>
    <row r="54" spans="1:14" ht="20.100000000000001" customHeight="1" x14ac:dyDescent="0.25">
      <c r="A54" s="139"/>
      <c r="B54" s="18" t="s">
        <v>71</v>
      </c>
      <c r="C54" s="25"/>
      <c r="D54" s="157"/>
      <c r="E54" s="158"/>
      <c r="F54" s="159"/>
      <c r="G54" s="70"/>
      <c r="H54" s="49"/>
      <c r="I54" s="50"/>
      <c r="J54" s="50"/>
    </row>
    <row r="55" spans="1:14" ht="30" customHeight="1" x14ac:dyDescent="0.25">
      <c r="A55" s="124" t="s">
        <v>26</v>
      </c>
      <c r="B55" s="125"/>
      <c r="C55" s="25"/>
      <c r="D55" s="126"/>
      <c r="E55" s="127"/>
      <c r="F55" s="128"/>
      <c r="G55" s="56"/>
    </row>
    <row r="56" spans="1:14" ht="30" customHeight="1" thickBot="1" x14ac:dyDescent="0.3">
      <c r="A56" s="140" t="s">
        <v>25</v>
      </c>
      <c r="B56" s="76"/>
      <c r="C56" s="26"/>
      <c r="D56" s="160"/>
      <c r="E56" s="161"/>
      <c r="F56" s="162"/>
      <c r="G56" s="60" t="s">
        <v>90</v>
      </c>
    </row>
    <row r="57" spans="1:14" ht="20.100000000000001" customHeight="1" x14ac:dyDescent="0.25">
      <c r="A57" s="171" t="s">
        <v>79</v>
      </c>
      <c r="B57" s="172"/>
      <c r="C57" s="172"/>
      <c r="D57" s="172"/>
      <c r="E57" s="173"/>
      <c r="F57" s="37">
        <f>LEN(A58)</f>
        <v>0</v>
      </c>
      <c r="G57" s="63" t="s">
        <v>53</v>
      </c>
    </row>
    <row r="58" spans="1:14" ht="150" customHeight="1" x14ac:dyDescent="0.25">
      <c r="A58" s="181"/>
      <c r="B58" s="182"/>
      <c r="C58" s="182"/>
      <c r="D58" s="182"/>
      <c r="E58" s="182"/>
      <c r="F58" s="182"/>
      <c r="G58" s="70" t="s">
        <v>88</v>
      </c>
    </row>
    <row r="59" spans="1:14" ht="20.100000000000001" customHeight="1" x14ac:dyDescent="0.25">
      <c r="A59" s="163" t="s">
        <v>95</v>
      </c>
      <c r="B59" s="164"/>
      <c r="C59" s="164"/>
      <c r="D59" s="164"/>
      <c r="E59" s="165"/>
      <c r="F59" s="36">
        <f>LEN(A60)</f>
        <v>0</v>
      </c>
      <c r="G59" s="70"/>
    </row>
    <row r="60" spans="1:14" ht="150" customHeight="1" x14ac:dyDescent="0.25">
      <c r="A60" s="181"/>
      <c r="B60" s="182"/>
      <c r="C60" s="182"/>
      <c r="D60" s="182"/>
      <c r="E60" s="182"/>
      <c r="F60" s="182"/>
      <c r="G60" s="70"/>
    </row>
    <row r="61" spans="1:14" ht="20.100000000000001" customHeight="1" x14ac:dyDescent="0.25">
      <c r="A61" s="163" t="s">
        <v>96</v>
      </c>
      <c r="B61" s="164"/>
      <c r="C61" s="164"/>
      <c r="D61" s="164"/>
      <c r="E61" s="165"/>
      <c r="F61" s="36">
        <f>LEN(A62)</f>
        <v>0</v>
      </c>
      <c r="G61" s="70"/>
    </row>
    <row r="62" spans="1:14" ht="150" customHeight="1" thickBot="1" x14ac:dyDescent="0.3">
      <c r="A62" s="183"/>
      <c r="B62" s="184"/>
      <c r="C62" s="184"/>
      <c r="D62" s="184"/>
      <c r="E62" s="184"/>
      <c r="F62" s="184"/>
      <c r="G62" s="71"/>
    </row>
  </sheetData>
  <sheetProtection algorithmName="SHA-512" hashValue="GQaJsdcFJLW96DVpU53RrHdUEdngSoI80ama++mXLaKowgDTwDuN8lfPGdNDbBVvAkz4j7DI9sSRNw4ObsLgAA==" saltValue="t9nQU+QONEuOGy2zwFGTJw==" spinCount="100000" sheet="1" objects="1" scenarios="1"/>
  <protectedRanges>
    <protectedRange sqref="C4:F8 C11:C16 C18:C20 D10:F20 C22:C25 C27:C28 D22:F37 C33 C35 C37 C38:F40 C41:C42 D41 C45:F47 C49:F49 D50 C51:C56 D55:F56 A58 A60 A62" name="Oblast1"/>
  </protectedRanges>
  <mergeCells count="79">
    <mergeCell ref="A1:G1"/>
    <mergeCell ref="A58:F58"/>
    <mergeCell ref="G58:G62"/>
    <mergeCell ref="A59:E59"/>
    <mergeCell ref="A60:F60"/>
    <mergeCell ref="A61:E61"/>
    <mergeCell ref="A62:F62"/>
    <mergeCell ref="G50:G54"/>
    <mergeCell ref="A55:B55"/>
    <mergeCell ref="D55:F55"/>
    <mergeCell ref="A56:B56"/>
    <mergeCell ref="D56:F56"/>
    <mergeCell ref="A57:E57"/>
    <mergeCell ref="A47:B47"/>
    <mergeCell ref="A48:B48"/>
    <mergeCell ref="D48:F48"/>
    <mergeCell ref="A49:B49"/>
    <mergeCell ref="D49:F49"/>
    <mergeCell ref="A50:A54"/>
    <mergeCell ref="D50:F54"/>
    <mergeCell ref="A41:A43"/>
    <mergeCell ref="D41:F43"/>
    <mergeCell ref="G41:G43"/>
    <mergeCell ref="A44:B44"/>
    <mergeCell ref="D44:F44"/>
    <mergeCell ref="A45:B45"/>
    <mergeCell ref="D45:F45"/>
    <mergeCell ref="G45:G47"/>
    <mergeCell ref="A46:B46"/>
    <mergeCell ref="D46:F47"/>
    <mergeCell ref="A38:A39"/>
    <mergeCell ref="C38:F38"/>
    <mergeCell ref="G38:G39"/>
    <mergeCell ref="C39:F39"/>
    <mergeCell ref="A40:B40"/>
    <mergeCell ref="D40:F40"/>
    <mergeCell ref="A35:B35"/>
    <mergeCell ref="D35:F35"/>
    <mergeCell ref="A36:B36"/>
    <mergeCell ref="D36:F36"/>
    <mergeCell ref="A37:B37"/>
    <mergeCell ref="E37:F37"/>
    <mergeCell ref="A32:B32"/>
    <mergeCell ref="D32:F32"/>
    <mergeCell ref="A33:B33"/>
    <mergeCell ref="D33:F33"/>
    <mergeCell ref="A34:B34"/>
    <mergeCell ref="D34:F34"/>
    <mergeCell ref="I22:N22"/>
    <mergeCell ref="A23:B23"/>
    <mergeCell ref="A24:A26"/>
    <mergeCell ref="D24:F31"/>
    <mergeCell ref="A27:A29"/>
    <mergeCell ref="A30:A31"/>
    <mergeCell ref="A22:B22"/>
    <mergeCell ref="D22:F23"/>
    <mergeCell ref="G10:G20"/>
    <mergeCell ref="A17:A20"/>
    <mergeCell ref="D17:F20"/>
    <mergeCell ref="A21:B21"/>
    <mergeCell ref="D21:F21"/>
    <mergeCell ref="A8:B8"/>
    <mergeCell ref="C8:F8"/>
    <mergeCell ref="A9:B9"/>
    <mergeCell ref="D9:F9"/>
    <mergeCell ref="A10:A16"/>
    <mergeCell ref="D10:F16"/>
    <mergeCell ref="A5:B5"/>
    <mergeCell ref="C5:F5"/>
    <mergeCell ref="A6:B6"/>
    <mergeCell ref="C6:F6"/>
    <mergeCell ref="A7:B7"/>
    <mergeCell ref="C7:F7"/>
    <mergeCell ref="A2:B2"/>
    <mergeCell ref="C2:F2"/>
    <mergeCell ref="A3:B3"/>
    <mergeCell ref="C3:F3"/>
    <mergeCell ref="A4:B4"/>
    <mergeCell ref="C4:F4"/>
  </mergeCells>
  <pageMargins left="0.39370078740157483" right="0.39370078740157483" top="0.39370078740157483" bottom="0.39370078740157483" header="0" footer="0"/>
  <pageSetup paperSize="9" scale="85" fitToHeight="0" orientation="landscape" r:id="rId1"/>
  <rowBreaks count="1" manualBreakCount="1">
    <brk id="56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3</xdr:col>
                    <xdr:colOff>428625</xdr:colOff>
                    <xdr:row>4</xdr:row>
                    <xdr:rowOff>0</xdr:rowOff>
                  </from>
                  <to>
                    <xdr:col>5</xdr:col>
                    <xdr:colOff>28575</xdr:colOff>
                    <xdr:row>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2</xdr:col>
                    <xdr:colOff>28575</xdr:colOff>
                    <xdr:row>4</xdr:row>
                    <xdr:rowOff>28575</xdr:rowOff>
                  </from>
                  <to>
                    <xdr:col>3</xdr:col>
                    <xdr:colOff>161925</xdr:colOff>
                    <xdr:row>4</xdr:row>
                    <xdr:rowOff>200025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FD541D4-4012-4C6C-B516-FA9D33FAE6BD}">
          <x14:formula1>
            <xm:f>working!$A$18:$A$20</xm:f>
          </x14:formula1>
          <xm:sqref>D37</xm:sqref>
        </x14:dataValidation>
        <x14:dataValidation type="list" allowBlank="1" showInputMessage="1" showErrorMessage="1" xr:uid="{86FC12F7-4C12-430E-863C-977F0DE921D3}">
          <x14:formula1>
            <xm:f>working!$A$1:$A$16</xm:f>
          </x14:formula1>
          <xm:sqref>C4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A666D-42CD-4FC4-B0F5-2C58867C2F78}">
  <dimension ref="A1:A20"/>
  <sheetViews>
    <sheetView workbookViewId="0">
      <selection activeCell="A16" sqref="A16"/>
    </sheetView>
  </sheetViews>
  <sheetFormatPr defaultRowHeight="15" x14ac:dyDescent="0.25"/>
  <cols>
    <col min="1" max="1" width="76.42578125" customWidth="1"/>
  </cols>
  <sheetData>
    <row r="1" spans="1:1" x14ac:dyDescent="0.25">
      <c r="A1" s="5" t="s">
        <v>33</v>
      </c>
    </row>
    <row r="2" spans="1:1" x14ac:dyDescent="0.25">
      <c r="A2" s="4" t="s">
        <v>34</v>
      </c>
    </row>
    <row r="3" spans="1:1" x14ac:dyDescent="0.25">
      <c r="A3" s="4" t="s">
        <v>35</v>
      </c>
    </row>
    <row r="4" spans="1:1" x14ac:dyDescent="0.25">
      <c r="A4" s="4" t="s">
        <v>36</v>
      </c>
    </row>
    <row r="5" spans="1:1" x14ac:dyDescent="0.25">
      <c r="A5" s="4" t="s">
        <v>37</v>
      </c>
    </row>
    <row r="6" spans="1:1" x14ac:dyDescent="0.25">
      <c r="A6" s="4" t="s">
        <v>38</v>
      </c>
    </row>
    <row r="7" spans="1:1" x14ac:dyDescent="0.25">
      <c r="A7" s="4" t="s">
        <v>39</v>
      </c>
    </row>
    <row r="8" spans="1:1" x14ac:dyDescent="0.25">
      <c r="A8" s="4" t="s">
        <v>40</v>
      </c>
    </row>
    <row r="9" spans="1:1" x14ac:dyDescent="0.25">
      <c r="A9" s="4" t="s">
        <v>41</v>
      </c>
    </row>
    <row r="10" spans="1:1" x14ac:dyDescent="0.25">
      <c r="A10" s="4" t="s">
        <v>42</v>
      </c>
    </row>
    <row r="11" spans="1:1" x14ac:dyDescent="0.25">
      <c r="A11" s="4" t="s">
        <v>43</v>
      </c>
    </row>
    <row r="12" spans="1:1" x14ac:dyDescent="0.25">
      <c r="A12" s="4" t="s">
        <v>44</v>
      </c>
    </row>
    <row r="13" spans="1:1" x14ac:dyDescent="0.25">
      <c r="A13" s="4" t="s">
        <v>45</v>
      </c>
    </row>
    <row r="14" spans="1:1" x14ac:dyDescent="0.25">
      <c r="A14" s="4" t="s">
        <v>46</v>
      </c>
    </row>
    <row r="15" spans="1:1" x14ac:dyDescent="0.25">
      <c r="A15" s="4" t="s">
        <v>47</v>
      </c>
    </row>
    <row r="16" spans="1:1" x14ac:dyDescent="0.25">
      <c r="A16" s="4" t="s">
        <v>48</v>
      </c>
    </row>
    <row r="18" spans="1:1" x14ac:dyDescent="0.25">
      <c r="A18" s="6" t="s">
        <v>59</v>
      </c>
    </row>
    <row r="19" spans="1:1" x14ac:dyDescent="0.25">
      <c r="A19" s="6" t="s">
        <v>60</v>
      </c>
    </row>
    <row r="20" spans="1:1" x14ac:dyDescent="0.25">
      <c r="A20" s="6" t="s">
        <v>61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64f38af-02f8-4aa6-b7d5-649e963f9024" xsi:nil="true"/>
    <lcf76f155ced4ddcb4097134ff3c332f xmlns="486faa3f-af8e-486a-a860-cd18121bcd0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E688ADA85D3F7488C152A3B92487B98" ma:contentTypeVersion="15" ma:contentTypeDescription="Vytvoří nový dokument" ma:contentTypeScope="" ma:versionID="363d8296df7ae7e737b48fce635f5f37">
  <xsd:schema xmlns:xsd="http://www.w3.org/2001/XMLSchema" xmlns:xs="http://www.w3.org/2001/XMLSchema" xmlns:p="http://schemas.microsoft.com/office/2006/metadata/properties" xmlns:ns2="486faa3f-af8e-486a-a860-cd18121bcd0f" xmlns:ns3="c64f38af-02f8-4aa6-b7d5-649e963f9024" targetNamespace="http://schemas.microsoft.com/office/2006/metadata/properties" ma:root="true" ma:fieldsID="824672ca6bc4c4f7a8a305c6c41b5b2b" ns2:_="" ns3:_="">
    <xsd:import namespace="486faa3f-af8e-486a-a860-cd18121bcd0f"/>
    <xsd:import namespace="c64f38af-02f8-4aa6-b7d5-649e963f90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6faa3f-af8e-486a-a860-cd18121bcd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590eb72d-ad02-4f84-953f-902ab4317d5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4f38af-02f8-4aa6-b7d5-649e963f902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0ad9a45-1a4d-4c18-b3c5-a2d3f599fb00}" ma:internalName="TaxCatchAll" ma:showField="CatchAllData" ma:web="c64f38af-02f8-4aa6-b7d5-649e963f90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59A668A-9296-4132-A2C7-64A5981BEF2E}">
  <ds:schemaRefs>
    <ds:schemaRef ds:uri="http://schemas.microsoft.com/office/2006/metadata/properties"/>
    <ds:schemaRef ds:uri="http://schemas.microsoft.com/office/infopath/2007/PartnerControls"/>
    <ds:schemaRef ds:uri="c64f38af-02f8-4aa6-b7d5-649e963f9024"/>
    <ds:schemaRef ds:uri="486faa3f-af8e-486a-a860-cd18121bcd0f"/>
  </ds:schemaRefs>
</ds:datastoreItem>
</file>

<file path=customXml/itemProps2.xml><?xml version="1.0" encoding="utf-8"?>
<ds:datastoreItem xmlns:ds="http://schemas.openxmlformats.org/officeDocument/2006/customXml" ds:itemID="{D9A698D9-7963-4154-A4ED-4B48939754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6faa3f-af8e-486a-a860-cd18121bcd0f"/>
    <ds:schemaRef ds:uri="c64f38af-02f8-4aa6-b7d5-649e963f90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60FAE06-BDC0-4BC6-B3C4-40817BC57FF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ZÁKLADNÍ SÍŤ</vt:lpstr>
      <vt:lpstr>DOČASNÁ SÍŤ</vt:lpstr>
      <vt:lpstr>MINISTERSKÁ SÍŤ</vt:lpstr>
      <vt:lpstr>working</vt:lpstr>
      <vt:lpstr>'DOČASNÁ SÍŤ'!Oblast_tisku</vt:lpstr>
      <vt:lpstr>'MINISTERSKÁ SÍŤ'!Oblast_tisku</vt:lpstr>
      <vt:lpstr>'ZÁKLADNÍ SÍŤ'!Oblast_tisku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Zitová Šárka (MMB_OSP)</cp:lastModifiedBy>
  <cp:revision/>
  <cp:lastPrinted>2025-06-24T09:23:43Z</cp:lastPrinted>
  <dcterms:created xsi:type="dcterms:W3CDTF">2015-06-05T18:19:34Z</dcterms:created>
  <dcterms:modified xsi:type="dcterms:W3CDTF">2025-06-24T10:46:00Z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0x010100CE688ADA85D3F7488C152A3B92487B98</vt:lpwstr>
  </property>
  <property fmtid="{D5CDD505-2E9C-101B-9397-08002B2CF9AE}" pid="3" name="MediaServiceImageTags">
    <vt:lpwstr/>
  </property>
</Properties>
</file>