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tichavska_magdalena_brno_cz/Documents/Plocha/Zverejneni 9-2026/2025/"/>
    </mc:Choice>
  </mc:AlternateContent>
  <xr:revisionPtr revIDLastSave="570" documentId="13_ncr:1_{75B5DC3C-7064-4240-AB72-840DBA44FA5E}" xr6:coauthVersionLast="47" xr6:coauthVersionMax="47" xr10:uidLastSave="{BA259CA9-A375-4E94-8F0C-2A015A2A3926}"/>
  <bookViews>
    <workbookView xWindow="2868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<sst xmlns="http://schemas.openxmlformats.org/spreadsheetml/2006/main" count="361" uniqueCount="241">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</sst>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7" borderId="52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4" fontId="23" fillId="5" borderId="4" xfId="0" applyNumberFormat="1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18" fillId="0" borderId="71" xfId="0" applyNumberFormat="1" applyFont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4" fontId="18" fillId="5" borderId="7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A4" sqref="A4:Z4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00" t="s">
        <v>1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26" ht="50.1" customHeight="1" thickBot="1" x14ac:dyDescent="0.3">
      <c r="A2" s="103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</row>
    <row r="3" spans="1:26" s="6" customFormat="1" ht="20.100000000000001" customHeight="1" thickBot="1" x14ac:dyDescent="0.3">
      <c r="A3" s="110" t="s">
        <v>202</v>
      </c>
      <c r="B3" s="111"/>
      <c r="C3" s="111"/>
      <c r="D3" s="111"/>
      <c r="E3" s="111"/>
      <c r="F3" s="112" t="s">
        <v>195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</row>
    <row r="4" spans="1:26" ht="15" customHeight="1" thickBo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20.100000000000001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1:26" ht="30" customHeight="1" x14ac:dyDescent="0.25">
      <c r="A6" s="145" t="s">
        <v>179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8"/>
    </row>
    <row r="7" spans="1:26" ht="30" customHeight="1" thickBot="1" x14ac:dyDescent="0.3">
      <c r="A7" s="149" t="s">
        <v>3</v>
      </c>
      <c r="B7" s="150"/>
      <c r="C7" s="150"/>
      <c r="D7" s="150"/>
      <c r="E7" s="150"/>
      <c r="F7" s="150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2"/>
    </row>
    <row r="8" spans="1:26" ht="20.100000000000001" customHeight="1" x14ac:dyDescent="0.25">
      <c r="A8" s="94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s="4" customFormat="1" ht="12.75" customHeight="1" x14ac:dyDescent="0.25">
      <c r="A9" s="118" t="s">
        <v>5</v>
      </c>
      <c r="B9" s="119"/>
      <c r="C9" s="119"/>
      <c r="D9" s="119"/>
      <c r="E9" s="119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/>
    </row>
    <row r="10" spans="1:26" s="4" customFormat="1" ht="12.75" customHeight="1" x14ac:dyDescent="0.25">
      <c r="A10" s="39" t="s">
        <v>6</v>
      </c>
      <c r="B10" s="40"/>
      <c r="C10" s="40"/>
      <c r="D10" s="40"/>
      <c r="E10" s="40"/>
      <c r="F10" s="123"/>
      <c r="G10" s="124">
        <f>I18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5"/>
    </row>
    <row r="11" spans="1:26" s="4" customFormat="1" ht="12.75" customHeight="1" x14ac:dyDescent="0.25">
      <c r="A11" s="126" t="s">
        <v>7</v>
      </c>
      <c r="B11" s="127"/>
      <c r="C11" s="127"/>
      <c r="D11" s="127"/>
      <c r="E11" s="127"/>
      <c r="F11" s="127"/>
      <c r="G11" s="128">
        <f>R18</f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6" s="4" customFormat="1" ht="12.75" customHeight="1" thickBot="1" x14ac:dyDescent="0.3">
      <c r="A12" s="131" t="s">
        <v>8</v>
      </c>
      <c r="B12" s="132"/>
      <c r="C12" s="132"/>
      <c r="D12" s="132"/>
      <c r="E12" s="132"/>
      <c r="F12" s="132"/>
      <c r="G12" s="133">
        <f>G10-G11</f>
        <v>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5"/>
    </row>
    <row r="13" spans="1:26" s="4" customFormat="1" ht="20.100000000000001" customHeight="1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38" t="s">
        <v>10</v>
      </c>
      <c r="U13" s="38"/>
      <c r="V13" s="38"/>
      <c r="W13" s="38"/>
      <c r="X13" s="51">
        <f>LEN(A14)</f>
        <v>0</v>
      </c>
      <c r="Y13" s="52"/>
      <c r="Z13" s="53"/>
    </row>
    <row r="14" spans="1:26" s="3" customFormat="1" ht="160.15" customHeight="1" thickBot="1" x14ac:dyDescent="0.2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</row>
    <row r="15" spans="1:26" s="3" customFormat="1" ht="24" customHeight="1" x14ac:dyDescent="0.15">
      <c r="A15" s="45" t="s">
        <v>11</v>
      </c>
      <c r="B15" s="46"/>
      <c r="C15" s="46"/>
      <c r="D15" s="46"/>
      <c r="E15" s="46"/>
      <c r="F15" s="46"/>
      <c r="G15" s="46"/>
      <c r="H15" s="47"/>
      <c r="I15" s="142" t="s">
        <v>12</v>
      </c>
      <c r="J15" s="143"/>
      <c r="K15" s="143"/>
      <c r="L15" s="143"/>
      <c r="M15" s="143"/>
      <c r="N15" s="143"/>
      <c r="O15" s="143"/>
      <c r="P15" s="143"/>
      <c r="Q15" s="144"/>
      <c r="R15" s="66" t="s">
        <v>13</v>
      </c>
      <c r="S15" s="67"/>
      <c r="T15" s="67"/>
      <c r="U15" s="67"/>
      <c r="V15" s="67"/>
      <c r="W15" s="67"/>
      <c r="X15" s="67"/>
      <c r="Y15" s="67"/>
      <c r="Z15" s="68"/>
    </row>
    <row r="16" spans="1:26" s="3" customFormat="1" ht="24" customHeight="1" x14ac:dyDescent="0.15">
      <c r="A16" s="48"/>
      <c r="B16" s="49"/>
      <c r="C16" s="49"/>
      <c r="D16" s="49"/>
      <c r="E16" s="49"/>
      <c r="F16" s="49"/>
      <c r="G16" s="49"/>
      <c r="H16" s="50"/>
      <c r="I16" s="69" t="s">
        <v>14</v>
      </c>
      <c r="J16" s="70"/>
      <c r="K16" s="70"/>
      <c r="L16" s="70"/>
      <c r="M16" s="70"/>
      <c r="N16" s="70" t="s">
        <v>15</v>
      </c>
      <c r="O16" s="70"/>
      <c r="P16" s="70"/>
      <c r="Q16" s="136"/>
      <c r="R16" s="69" t="s">
        <v>14</v>
      </c>
      <c r="S16" s="70"/>
      <c r="T16" s="70"/>
      <c r="U16" s="70"/>
      <c r="V16" s="70"/>
      <c r="W16" s="70" t="s">
        <v>15</v>
      </c>
      <c r="X16" s="70"/>
      <c r="Y16" s="70"/>
      <c r="Z16" s="141"/>
    </row>
    <row r="17" spans="1:26" s="4" customFormat="1" ht="12.75" customHeight="1" x14ac:dyDescent="0.25">
      <c r="A17" s="118" t="s">
        <v>199</v>
      </c>
      <c r="B17" s="119"/>
      <c r="C17" s="119"/>
      <c r="D17" s="119"/>
      <c r="E17" s="119"/>
      <c r="F17" s="119"/>
      <c r="G17" s="119"/>
      <c r="H17" s="137"/>
      <c r="I17" s="42">
        <f>'7. finanční zajištění'!G20</f>
        <v>0</v>
      </c>
      <c r="J17" s="43"/>
      <c r="K17" s="43"/>
      <c r="L17" s="43"/>
      <c r="M17" s="44"/>
      <c r="N17" s="57" t="e">
        <f>SUM(N18:Q20)</f>
        <v>#DIV/0!</v>
      </c>
      <c r="O17" s="58"/>
      <c r="P17" s="58"/>
      <c r="Q17" s="59"/>
      <c r="R17" s="42">
        <f>'7. finanční zajištění'!L20</f>
        <v>0</v>
      </c>
      <c r="S17" s="43"/>
      <c r="T17" s="43"/>
      <c r="U17" s="43"/>
      <c r="V17" s="44"/>
      <c r="W17" s="60" t="e">
        <f>SUM(W18:Z20)</f>
        <v>#DIV/0!</v>
      </c>
      <c r="X17" s="61"/>
      <c r="Y17" s="61"/>
      <c r="Z17" s="62"/>
    </row>
    <row r="18" spans="1:26" s="4" customFormat="1" ht="21" customHeight="1" x14ac:dyDescent="0.25">
      <c r="A18" s="138" t="str">
        <f>F3</f>
        <v>OSP MMB  PROGRAM III - AKTIVITY V OBLASTI DROG A ZÁVISLOSTÍ</v>
      </c>
      <c r="B18" s="139"/>
      <c r="C18" s="139"/>
      <c r="D18" s="139"/>
      <c r="E18" s="139"/>
      <c r="F18" s="139"/>
      <c r="G18" s="139"/>
      <c r="H18" s="140"/>
      <c r="I18" s="76">
        <f>'7. finanční zajištění'!G4</f>
        <v>0</v>
      </c>
      <c r="J18" s="77"/>
      <c r="K18" s="77"/>
      <c r="L18" s="77"/>
      <c r="M18" s="78"/>
      <c r="N18" s="79" t="e">
        <f>I18/I17</f>
        <v>#DIV/0!</v>
      </c>
      <c r="O18" s="80"/>
      <c r="P18" s="80"/>
      <c r="Q18" s="81"/>
      <c r="R18" s="114">
        <f>'7. finanční zajištění'!L4</f>
        <v>0</v>
      </c>
      <c r="S18" s="114"/>
      <c r="T18" s="114"/>
      <c r="U18" s="114"/>
      <c r="V18" s="78"/>
      <c r="W18" s="115" t="e">
        <f>R18/R17</f>
        <v>#DIV/0!</v>
      </c>
      <c r="X18" s="116"/>
      <c r="Y18" s="116"/>
      <c r="Z18" s="117"/>
    </row>
    <row r="19" spans="1:26" s="4" customFormat="1" ht="12.75" customHeight="1" x14ac:dyDescent="0.25">
      <c r="A19" s="39" t="s">
        <v>180</v>
      </c>
      <c r="B19" s="40"/>
      <c r="C19" s="40"/>
      <c r="D19" s="40"/>
      <c r="E19" s="40"/>
      <c r="F19" s="40"/>
      <c r="G19" s="40"/>
      <c r="H19" s="41"/>
      <c r="I19" s="71">
        <f>SUM('7. finanční zajištění'!G5:I7)</f>
        <v>0</v>
      </c>
      <c r="J19" s="72"/>
      <c r="K19" s="72"/>
      <c r="L19" s="72"/>
      <c r="M19" s="73"/>
      <c r="N19" s="74" t="e">
        <f>I19/I17</f>
        <v>#DIV/0!</v>
      </c>
      <c r="O19" s="75"/>
      <c r="P19" s="75"/>
      <c r="Q19" s="75"/>
      <c r="R19" s="32">
        <f>SUM('7. finanční zajištění'!L5:N7)</f>
        <v>0</v>
      </c>
      <c r="S19" s="33"/>
      <c r="T19" s="33"/>
      <c r="U19" s="33"/>
      <c r="V19" s="34"/>
      <c r="W19" s="35" t="e">
        <f>R19/R17</f>
        <v>#DIV/0!</v>
      </c>
      <c r="X19" s="36"/>
      <c r="Y19" s="36"/>
      <c r="Z19" s="37"/>
    </row>
    <row r="20" spans="1:26" s="4" customFormat="1" ht="12.75" customHeight="1" thickBot="1" x14ac:dyDescent="0.3">
      <c r="A20" s="97" t="s">
        <v>181</v>
      </c>
      <c r="B20" s="98"/>
      <c r="C20" s="98"/>
      <c r="D20" s="98"/>
      <c r="E20" s="98"/>
      <c r="F20" s="98"/>
      <c r="G20" s="98"/>
      <c r="H20" s="99"/>
      <c r="I20" s="87">
        <f>SUM('7. finanční zajištění'!G8:I19)</f>
        <v>0</v>
      </c>
      <c r="J20" s="88"/>
      <c r="K20" s="88"/>
      <c r="L20" s="88"/>
      <c r="M20" s="89"/>
      <c r="N20" s="90" t="e">
        <f>I20/I17</f>
        <v>#DIV/0!</v>
      </c>
      <c r="O20" s="91"/>
      <c r="P20" s="91"/>
      <c r="Q20" s="92"/>
      <c r="R20" s="87">
        <f>SUM('7. finanční zajištění'!L8:N19)</f>
        <v>0</v>
      </c>
      <c r="S20" s="88"/>
      <c r="T20" s="88"/>
      <c r="U20" s="88"/>
      <c r="V20" s="89"/>
      <c r="W20" s="90" t="e">
        <f>R20/R17</f>
        <v>#DIV/0!</v>
      </c>
      <c r="X20" s="91"/>
      <c r="Y20" s="91"/>
      <c r="Z20" s="93"/>
    </row>
    <row r="21" spans="1:26" s="3" customFormat="1" ht="20.100000000000001" customHeight="1" x14ac:dyDescent="0.15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3" customFormat="1" ht="12.75" customHeight="1" x14ac:dyDescent="0.15">
      <c r="A22" s="27" t="s">
        <v>17</v>
      </c>
      <c r="B22" s="28"/>
      <c r="C22" s="28"/>
      <c r="D22" s="28"/>
      <c r="E22" s="28"/>
      <c r="F22" s="28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x14ac:dyDescent="0.15">
      <c r="A23" s="27" t="s">
        <v>18</v>
      </c>
      <c r="B23" s="28"/>
      <c r="C23" s="28"/>
      <c r="D23" s="28"/>
      <c r="E23" s="28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/>
    </row>
    <row r="24" spans="1:26" s="3" customFormat="1" ht="12.75" customHeight="1" x14ac:dyDescent="0.15">
      <c r="A24" s="27" t="s">
        <v>19</v>
      </c>
      <c r="B24" s="28"/>
      <c r="C24" s="28"/>
      <c r="D24" s="28"/>
      <c r="E24" s="28"/>
      <c r="F24" s="2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26" s="3" customFormat="1" ht="12.75" customHeight="1" thickBot="1" x14ac:dyDescent="0.2">
      <c r="A25" s="82" t="s">
        <v>20</v>
      </c>
      <c r="B25" s="83"/>
      <c r="C25" s="83"/>
      <c r="D25" s="83"/>
      <c r="E25" s="83"/>
      <c r="F25" s="83"/>
      <c r="G25" s="84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6:F6"/>
    <mergeCell ref="G6:Z6"/>
    <mergeCell ref="A7:F7"/>
    <mergeCell ref="G7:Z7"/>
    <mergeCell ref="A8:Z8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1:M1"/>
    <mergeCell ref="N1:Z1"/>
    <mergeCell ref="A2:Z2"/>
    <mergeCell ref="A5:Z5"/>
    <mergeCell ref="A4:Z4"/>
    <mergeCell ref="A3:E3"/>
    <mergeCell ref="F3:Z3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III - AKTIVITY V OBLASTI DROG A ZÁVISLOSTÍ</v>
      </c>
    </row>
    <row r="2" spans="1:26" s="13" customFormat="1" ht="12.75" customHeight="1" x14ac:dyDescent="0.15">
      <c r="A2" s="190" t="s">
        <v>186</v>
      </c>
      <c r="B2" s="191"/>
      <c r="C2" s="191"/>
      <c r="D2" s="191"/>
      <c r="E2" s="191"/>
      <c r="F2" s="191"/>
      <c r="G2" s="191">
        <f>'1. základní údaje'!G6</f>
        <v>0</v>
      </c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1:26" s="13" customFormat="1" ht="12.75" customHeight="1" x14ac:dyDescent="0.15">
      <c r="A3" s="169" t="s">
        <v>22</v>
      </c>
      <c r="B3" s="170"/>
      <c r="C3" s="170"/>
      <c r="D3" s="170"/>
      <c r="E3" s="170"/>
      <c r="F3" s="170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6"/>
    </row>
    <row r="4" spans="1:26" s="13" customFormat="1" ht="12.75" customHeight="1" x14ac:dyDescent="0.15">
      <c r="A4" s="169" t="s">
        <v>23</v>
      </c>
      <c r="B4" s="170"/>
      <c r="C4" s="170"/>
      <c r="D4" s="170"/>
      <c r="E4" s="170"/>
      <c r="F4" s="170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</row>
    <row r="5" spans="1:26" s="13" customFormat="1" ht="12.75" customHeight="1" x14ac:dyDescent="0.15">
      <c r="A5" s="169" t="s">
        <v>24</v>
      </c>
      <c r="B5" s="170"/>
      <c r="C5" s="170"/>
      <c r="D5" s="170"/>
      <c r="E5" s="170"/>
      <c r="F5" s="170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s="13" customFormat="1" ht="12.75" customHeight="1" x14ac:dyDescent="0.15">
      <c r="A6" s="169" t="s">
        <v>25</v>
      </c>
      <c r="B6" s="170"/>
      <c r="C6" s="170"/>
      <c r="D6" s="170"/>
      <c r="E6" s="170"/>
      <c r="F6" s="170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</row>
    <row r="7" spans="1:26" s="13" customFormat="1" ht="12.75" customHeight="1" x14ac:dyDescent="0.15">
      <c r="A7" s="169" t="s">
        <v>182</v>
      </c>
      <c r="B7" s="170"/>
      <c r="C7" s="170"/>
      <c r="D7" s="170"/>
      <c r="E7" s="170"/>
      <c r="F7" s="170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</row>
    <row r="8" spans="1:26" s="13" customFormat="1" ht="12.75" customHeight="1" x14ac:dyDescent="0.15">
      <c r="A8" s="169" t="s">
        <v>26</v>
      </c>
      <c r="B8" s="170"/>
      <c r="C8" s="170"/>
      <c r="D8" s="170"/>
      <c r="E8" s="170"/>
      <c r="F8" s="170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s="13" customFormat="1" ht="12.75" customHeight="1" x14ac:dyDescent="0.15">
      <c r="A9" s="169" t="s">
        <v>27</v>
      </c>
      <c r="B9" s="170"/>
      <c r="C9" s="170"/>
      <c r="D9" s="170"/>
      <c r="E9" s="170"/>
      <c r="F9" s="170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</row>
    <row r="10" spans="1:26" s="13" customFormat="1" ht="12.75" customHeight="1" x14ac:dyDescent="0.15">
      <c r="A10" s="169" t="s">
        <v>19</v>
      </c>
      <c r="B10" s="170"/>
      <c r="C10" s="170"/>
      <c r="D10" s="170"/>
      <c r="E10" s="170"/>
      <c r="F10" s="17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6"/>
    </row>
    <row r="11" spans="1:26" s="13" customFormat="1" ht="12.75" customHeight="1" thickBot="1" x14ac:dyDescent="0.2">
      <c r="A11" s="153" t="s">
        <v>20</v>
      </c>
      <c r="B11" s="154"/>
      <c r="C11" s="154"/>
      <c r="D11" s="154"/>
      <c r="E11" s="154"/>
      <c r="F11" s="154"/>
      <c r="G11" s="187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9"/>
    </row>
    <row r="12" spans="1:26" s="3" customFormat="1" ht="20.100000000000001" customHeight="1" x14ac:dyDescent="0.15">
      <c r="A12" s="94" t="s">
        <v>28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26" s="3" customFormat="1" ht="12.75" customHeight="1" x14ac:dyDescent="0.15">
      <c r="A13" s="171" t="s">
        <v>29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</row>
    <row r="14" spans="1:26" s="3" customFormat="1" ht="12.75" customHeight="1" x14ac:dyDescent="0.15">
      <c r="A14" s="169" t="s">
        <v>17</v>
      </c>
      <c r="B14" s="170"/>
      <c r="C14" s="170"/>
      <c r="D14" s="170"/>
      <c r="E14" s="170"/>
      <c r="F14" s="17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spans="1:26" s="3" customFormat="1" ht="12.75" customHeight="1" x14ac:dyDescent="0.15">
      <c r="A15" s="169" t="s">
        <v>18</v>
      </c>
      <c r="B15" s="170"/>
      <c r="C15" s="170"/>
      <c r="D15" s="170"/>
      <c r="E15" s="170"/>
      <c r="F15" s="17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s="3" customFormat="1" ht="12.75" customHeight="1" x14ac:dyDescent="0.15">
      <c r="A16" s="169" t="s">
        <v>19</v>
      </c>
      <c r="B16" s="170"/>
      <c r="C16" s="170"/>
      <c r="D16" s="170"/>
      <c r="E16" s="170"/>
      <c r="F16" s="170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</row>
    <row r="17" spans="1:26" s="3" customFormat="1" ht="12.75" customHeight="1" x14ac:dyDescent="0.15">
      <c r="A17" s="169" t="s">
        <v>20</v>
      </c>
      <c r="B17" s="170"/>
      <c r="C17" s="170"/>
      <c r="D17" s="170"/>
      <c r="E17" s="170"/>
      <c r="F17" s="170"/>
      <c r="G17" s="17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8"/>
    </row>
    <row r="18" spans="1:26" s="3" customFormat="1" ht="12.75" customHeight="1" x14ac:dyDescent="0.15">
      <c r="A18" s="171" t="s">
        <v>30</v>
      </c>
      <c r="B18" s="172"/>
      <c r="C18" s="172"/>
      <c r="D18" s="172"/>
      <c r="E18" s="172"/>
      <c r="F18" s="172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80"/>
    </row>
    <row r="19" spans="1:26" s="3" customFormat="1" ht="12.75" customHeight="1" x14ac:dyDescent="0.15">
      <c r="A19" s="169" t="s">
        <v>31</v>
      </c>
      <c r="B19" s="170"/>
      <c r="C19" s="170"/>
      <c r="D19" s="170"/>
      <c r="E19" s="170"/>
      <c r="F19" s="181"/>
      <c r="G19" s="1"/>
      <c r="H19" s="40" t="s">
        <v>32</v>
      </c>
      <c r="I19" s="40"/>
      <c r="J19" s="40"/>
      <c r="K19" s="1"/>
      <c r="L19" s="40" t="s">
        <v>33</v>
      </c>
      <c r="M19" s="40"/>
      <c r="N19" s="40"/>
      <c r="O19" s="1"/>
      <c r="P19" s="5" t="s">
        <v>34</v>
      </c>
      <c r="Q19" s="167"/>
      <c r="R19" s="167"/>
      <c r="S19" s="167"/>
      <c r="T19" s="167"/>
      <c r="U19" s="167"/>
      <c r="V19" s="167"/>
      <c r="W19" s="167"/>
      <c r="X19" s="167"/>
      <c r="Y19" s="167"/>
      <c r="Z19" s="168"/>
    </row>
    <row r="20" spans="1:26" s="3" customFormat="1" ht="12.75" customHeight="1" x14ac:dyDescent="0.15">
      <c r="A20" s="169" t="s">
        <v>17</v>
      </c>
      <c r="B20" s="170"/>
      <c r="C20" s="170"/>
      <c r="D20" s="170"/>
      <c r="E20" s="170"/>
      <c r="F20" s="170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5"/>
    </row>
    <row r="21" spans="1:26" s="3" customFormat="1" ht="12.75" customHeight="1" x14ac:dyDescent="0.15">
      <c r="A21" s="169" t="s">
        <v>18</v>
      </c>
      <c r="B21" s="170"/>
      <c r="C21" s="170"/>
      <c r="D21" s="170"/>
      <c r="E21" s="170"/>
      <c r="F21" s="17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spans="1:26" s="3" customFormat="1" ht="12.75" customHeight="1" x14ac:dyDescent="0.15">
      <c r="A22" s="169" t="s">
        <v>19</v>
      </c>
      <c r="B22" s="170"/>
      <c r="C22" s="170"/>
      <c r="D22" s="170"/>
      <c r="E22" s="170"/>
      <c r="F22" s="170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thickBot="1" x14ac:dyDescent="0.2">
      <c r="A23" s="153" t="s">
        <v>20</v>
      </c>
      <c r="B23" s="154"/>
      <c r="C23" s="154"/>
      <c r="D23" s="154"/>
      <c r="E23" s="154"/>
      <c r="F23" s="154"/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4" spans="1:26" s="3" customFormat="1" ht="20.100000000000001" customHeight="1" x14ac:dyDescent="0.15">
      <c r="A24" s="94" t="s">
        <v>35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s="3" customFormat="1" ht="12.75" customHeight="1" x14ac:dyDescent="0.15">
      <c r="A25" s="157" t="s">
        <v>36</v>
      </c>
      <c r="B25" s="158"/>
      <c r="C25" s="159"/>
      <c r="D25" s="160"/>
      <c r="E25" s="160"/>
      <c r="F25" s="160"/>
      <c r="G25" s="161"/>
      <c r="H25" s="162" t="s">
        <v>37</v>
      </c>
      <c r="I25" s="40"/>
      <c r="J25" s="40"/>
      <c r="K25" s="40"/>
      <c r="L25" s="123"/>
      <c r="M25" s="163"/>
      <c r="N25" s="164"/>
      <c r="O25" s="164"/>
      <c r="P25" s="164"/>
      <c r="Q25" s="164"/>
      <c r="R25" s="164"/>
      <c r="S25" s="165"/>
      <c r="T25" s="162" t="s">
        <v>38</v>
      </c>
      <c r="U25" s="40"/>
      <c r="V25" s="123"/>
      <c r="W25" s="163"/>
      <c r="X25" s="164"/>
      <c r="Y25" s="164"/>
      <c r="Z25" s="166"/>
    </row>
    <row r="26" spans="1:26" s="3" customFormat="1" ht="12.75" customHeight="1" thickBot="1" x14ac:dyDescent="0.2">
      <c r="A26" s="153" t="s">
        <v>39</v>
      </c>
      <c r="B26" s="154"/>
      <c r="C26" s="154"/>
      <c r="D26" s="154"/>
      <c r="E26" s="154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6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  <mergeCell ref="A9:F9"/>
    <mergeCell ref="G9:Z9"/>
    <mergeCell ref="A10:F10"/>
    <mergeCell ref="G10:Z10"/>
    <mergeCell ref="A11:F11"/>
    <mergeCell ref="G11:Z11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Q19:Z19"/>
    <mergeCell ref="A21:F21"/>
    <mergeCell ref="G21:Z21"/>
    <mergeCell ref="A22:F22"/>
    <mergeCell ref="G22:Z22"/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III - AKTIVITY V OBLASTI DROG A ZÁVISLOSTÍ</v>
      </c>
    </row>
    <row r="2" spans="1:26" s="4" customFormat="1" ht="24.95" customHeight="1" x14ac:dyDescent="0.25">
      <c r="A2" s="210" t="s">
        <v>41</v>
      </c>
      <c r="B2" s="211"/>
      <c r="C2" s="211"/>
      <c r="D2" s="211"/>
      <c r="E2" s="211"/>
      <c r="F2" s="211"/>
      <c r="G2" s="212">
        <f>'1. základní údaje'!G7</f>
        <v>0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1:26" s="4" customFormat="1" ht="15" customHeight="1" x14ac:dyDescent="0.25">
      <c r="A3" s="218" t="s">
        <v>42</v>
      </c>
      <c r="B3" s="219"/>
      <c r="C3" s="219"/>
      <c r="D3" s="219"/>
      <c r="E3" s="219"/>
      <c r="F3" s="219"/>
      <c r="G3" s="219"/>
      <c r="H3" s="219"/>
      <c r="I3" s="219"/>
      <c r="J3" s="10"/>
      <c r="K3" s="220" t="s">
        <v>43</v>
      </c>
      <c r="L3" s="220"/>
      <c r="M3" s="10"/>
      <c r="N3" s="222" t="s">
        <v>44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1:26" s="4" customFormat="1" ht="15" customHeight="1" x14ac:dyDescent="0.25">
      <c r="A4" s="218" t="s">
        <v>45</v>
      </c>
      <c r="B4" s="219"/>
      <c r="C4" s="219"/>
      <c r="D4" s="219"/>
      <c r="E4" s="219"/>
      <c r="F4" s="219"/>
      <c r="G4" s="219"/>
      <c r="H4" s="219"/>
      <c r="I4" s="221"/>
      <c r="J4" s="10"/>
      <c r="K4" s="220" t="s">
        <v>43</v>
      </c>
      <c r="L4" s="220"/>
      <c r="M4" s="10"/>
      <c r="N4" s="222" t="s">
        <v>44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</row>
    <row r="5" spans="1:26" s="4" customFormat="1" ht="15" customHeight="1" x14ac:dyDescent="0.25">
      <c r="A5" s="218" t="s">
        <v>46</v>
      </c>
      <c r="B5" s="219"/>
      <c r="C5" s="219"/>
      <c r="D5" s="219"/>
      <c r="E5" s="219"/>
      <c r="F5" s="219"/>
      <c r="G5" s="219"/>
      <c r="H5" s="219"/>
      <c r="I5" s="219"/>
      <c r="J5" s="10"/>
      <c r="K5" s="220" t="s">
        <v>43</v>
      </c>
      <c r="L5" s="220"/>
      <c r="M5" s="10"/>
      <c r="N5" s="222" t="s">
        <v>44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4"/>
    </row>
    <row r="6" spans="1:26" s="4" customFormat="1" ht="24.95" customHeight="1" x14ac:dyDescent="0.25">
      <c r="A6" s="214" t="s">
        <v>47</v>
      </c>
      <c r="B6" s="215"/>
      <c r="C6" s="215"/>
      <c r="D6" s="215"/>
      <c r="E6" s="215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7"/>
    </row>
    <row r="7" spans="1:26" s="4" customFormat="1" ht="24.95" customHeight="1" thickBot="1" x14ac:dyDescent="0.3">
      <c r="A7" s="225" t="s">
        <v>48</v>
      </c>
      <c r="B7" s="226"/>
      <c r="C7" s="226"/>
      <c r="D7" s="226"/>
      <c r="E7" s="226"/>
      <c r="F7" s="226"/>
      <c r="G7" s="227" t="s">
        <v>183</v>
      </c>
      <c r="H7" s="228"/>
      <c r="I7" s="229"/>
      <c r="J7" s="230"/>
      <c r="K7" s="230"/>
      <c r="L7" s="230"/>
      <c r="M7" s="230"/>
      <c r="N7" s="230"/>
      <c r="O7" s="230"/>
      <c r="P7" s="231"/>
      <c r="Q7" s="227" t="s">
        <v>184</v>
      </c>
      <c r="R7" s="232"/>
      <c r="S7" s="229"/>
      <c r="T7" s="230"/>
      <c r="U7" s="230"/>
      <c r="V7" s="230"/>
      <c r="W7" s="230"/>
      <c r="X7" s="230"/>
      <c r="Y7" s="230"/>
      <c r="Z7" s="233"/>
    </row>
    <row r="8" spans="1:26" s="3" customFormat="1" ht="20.100000000000001" customHeight="1" x14ac:dyDescent="0.15">
      <c r="A8" s="193" t="s">
        <v>49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38" t="s">
        <v>50</v>
      </c>
      <c r="U8" s="38"/>
      <c r="V8" s="38"/>
      <c r="W8" s="38"/>
      <c r="X8" s="51">
        <f>LEN(A9)</f>
        <v>0</v>
      </c>
      <c r="Y8" s="52"/>
      <c r="Z8" s="53"/>
    </row>
    <row r="9" spans="1:26" s="3" customFormat="1" ht="199.9" customHeight="1" thickBo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</row>
    <row r="10" spans="1:26" s="3" customFormat="1" ht="20.100000000000001" customHeight="1" x14ac:dyDescent="0.15">
      <c r="A10" s="94" t="s">
        <v>51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s="3" customFormat="1" ht="20.100000000000001" customHeight="1" x14ac:dyDescent="0.15">
      <c r="A11" s="201" t="s">
        <v>52</v>
      </c>
      <c r="B11" s="202"/>
      <c r="C11" s="202"/>
      <c r="D11" s="202"/>
      <c r="E11" s="202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4"/>
    </row>
    <row r="12" spans="1:26" s="3" customFormat="1" ht="12.95" customHeight="1" x14ac:dyDescent="0.15">
      <c r="A12" s="39" t="s">
        <v>53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123"/>
      <c r="T12" s="205" t="s">
        <v>54</v>
      </c>
      <c r="U12" s="206"/>
      <c r="V12" s="206"/>
      <c r="W12" s="207"/>
      <c r="X12" s="208">
        <f>LEN(A13)</f>
        <v>0</v>
      </c>
      <c r="Y12" s="33"/>
      <c r="Z12" s="209"/>
    </row>
    <row r="13" spans="1:26" s="3" customFormat="1" ht="150" customHeight="1" x14ac:dyDescent="0.15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</row>
    <row r="14" spans="1:26" s="3" customFormat="1" ht="20.100000000000001" customHeight="1" x14ac:dyDescent="0.15">
      <c r="A14" s="201" t="s">
        <v>55</v>
      </c>
      <c r="B14" s="202"/>
      <c r="C14" s="202"/>
      <c r="D14" s="202"/>
      <c r="E14" s="202"/>
      <c r="F14" s="202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</row>
    <row r="15" spans="1:26" s="3" customFormat="1" ht="12.95" customHeight="1" x14ac:dyDescent="0.15">
      <c r="A15" s="39" t="s">
        <v>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123"/>
      <c r="T15" s="205" t="s">
        <v>54</v>
      </c>
      <c r="U15" s="206"/>
      <c r="V15" s="206"/>
      <c r="W15" s="207"/>
      <c r="X15" s="208">
        <f>LEN(A16)</f>
        <v>0</v>
      </c>
      <c r="Y15" s="33"/>
      <c r="Z15" s="209"/>
    </row>
    <row r="16" spans="1:26" s="3" customFormat="1" ht="150" customHeight="1" x14ac:dyDescent="0.1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8"/>
    </row>
    <row r="17" spans="1:26" s="3" customFormat="1" ht="20.100000000000001" customHeight="1" x14ac:dyDescent="0.15">
      <c r="A17" s="201" t="s">
        <v>56</v>
      </c>
      <c r="B17" s="202"/>
      <c r="C17" s="202"/>
      <c r="D17" s="202"/>
      <c r="E17" s="202"/>
      <c r="F17" s="202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4"/>
    </row>
    <row r="18" spans="1:26" s="3" customFormat="1" ht="12.95" customHeight="1" x14ac:dyDescent="0.15">
      <c r="A18" s="39" t="s">
        <v>53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123"/>
      <c r="T18" s="205" t="s">
        <v>54</v>
      </c>
      <c r="U18" s="206"/>
      <c r="V18" s="206"/>
      <c r="W18" s="207"/>
      <c r="X18" s="208">
        <f>LEN(A19)</f>
        <v>0</v>
      </c>
      <c r="Y18" s="33"/>
      <c r="Z18" s="209"/>
    </row>
    <row r="19" spans="1:26" s="3" customFormat="1" ht="150" customHeight="1" x14ac:dyDescent="0.1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</row>
    <row r="20" spans="1:26" s="3" customFormat="1" ht="20.100000000000001" customHeight="1" x14ac:dyDescent="0.15">
      <c r="A20" s="201" t="s">
        <v>57</v>
      </c>
      <c r="B20" s="202"/>
      <c r="C20" s="202"/>
      <c r="D20" s="202"/>
      <c r="E20" s="202"/>
      <c r="F20" s="202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</row>
    <row r="21" spans="1:26" s="3" customFormat="1" ht="12.95" customHeight="1" x14ac:dyDescent="0.15">
      <c r="A21" s="39" t="s">
        <v>53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123"/>
      <c r="T21" s="205" t="s">
        <v>54</v>
      </c>
      <c r="U21" s="206"/>
      <c r="V21" s="206"/>
      <c r="W21" s="207"/>
      <c r="X21" s="208">
        <f>LEN(A22)</f>
        <v>0</v>
      </c>
      <c r="Y21" s="33"/>
      <c r="Z21" s="209"/>
    </row>
    <row r="22" spans="1:26" s="3" customFormat="1" ht="150" customHeight="1" thickBot="1" x14ac:dyDescent="0.2">
      <c r="A22" s="54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200"/>
    </row>
    <row r="23" spans="1:26" s="3" customFormat="1" ht="20.100000000000001" customHeight="1" x14ac:dyDescent="0.15">
      <c r="A23" s="63" t="s">
        <v>187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  <c r="T23" s="38" t="s">
        <v>58</v>
      </c>
      <c r="U23" s="38"/>
      <c r="V23" s="38"/>
      <c r="W23" s="38"/>
      <c r="X23" s="51">
        <f>LEN(A24)</f>
        <v>0</v>
      </c>
      <c r="Y23" s="52"/>
      <c r="Z23" s="53"/>
    </row>
    <row r="24" spans="1:26" s="3" customFormat="1" ht="110.1" customHeight="1" thickBot="1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</row>
    <row r="25" spans="1:26" s="3" customFormat="1" ht="20.100000000000001" customHeight="1" x14ac:dyDescent="0.15">
      <c r="A25" s="193" t="s">
        <v>188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38" t="s">
        <v>58</v>
      </c>
      <c r="U25" s="38"/>
      <c r="V25" s="38"/>
      <c r="W25" s="38"/>
      <c r="X25" s="51">
        <f>LEN(A26)</f>
        <v>0</v>
      </c>
      <c r="Y25" s="52"/>
      <c r="Z25" s="53"/>
    </row>
    <row r="26" spans="1:26" s="3" customFormat="1" ht="110.1" customHeight="1" thickBot="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6"/>
    </row>
    <row r="27" spans="1:26" s="3" customFormat="1" ht="20.100000000000001" customHeight="1" x14ac:dyDescent="0.15">
      <c r="A27" s="193" t="s">
        <v>59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38" t="s">
        <v>58</v>
      </c>
      <c r="U27" s="38"/>
      <c r="V27" s="38"/>
      <c r="W27" s="38"/>
      <c r="X27" s="51">
        <f>LEN(A28)</f>
        <v>0</v>
      </c>
      <c r="Y27" s="52"/>
      <c r="Z27" s="53"/>
    </row>
    <row r="28" spans="1:26" s="3" customFormat="1" ht="110.1" customHeight="1" thickBot="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</row>
    <row r="29" spans="1:26" s="3" customFormat="1" ht="20.100000000000001" customHeight="1" x14ac:dyDescent="0.15">
      <c r="A29" s="193" t="s">
        <v>190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38" t="s">
        <v>58</v>
      </c>
      <c r="U29" s="38"/>
      <c r="V29" s="38"/>
      <c r="W29" s="38"/>
      <c r="X29" s="51">
        <f>LEN(A30)</f>
        <v>0</v>
      </c>
      <c r="Y29" s="52"/>
      <c r="Z29" s="53"/>
    </row>
    <row r="30" spans="1:26" s="3" customFormat="1" ht="110.1" customHeight="1" thickBot="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s="3" customFormat="1" ht="20.100000000000001" customHeight="1" x14ac:dyDescent="0.15">
      <c r="A31" s="63" t="s">
        <v>189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/>
      <c r="T31" s="38" t="s">
        <v>58</v>
      </c>
      <c r="U31" s="38"/>
      <c r="V31" s="38"/>
      <c r="W31" s="38"/>
      <c r="X31" s="51">
        <f>LEN(A32)</f>
        <v>0</v>
      </c>
      <c r="Y31" s="52"/>
      <c r="Z31" s="53"/>
    </row>
    <row r="32" spans="1:26" s="3" customFormat="1" ht="110.1" customHeight="1" thickBot="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  <mergeCell ref="A21:S21"/>
    <mergeCell ref="T21:W21"/>
    <mergeCell ref="X21:Z21"/>
    <mergeCell ref="A18:S18"/>
    <mergeCell ref="T18:W18"/>
    <mergeCell ref="X18:Z18"/>
    <mergeCell ref="G20:Z20"/>
    <mergeCell ref="A19:Z19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III - AKTIVITY V OBLASTI DROG A ZÁVISLOSTÍ</v>
      </c>
    </row>
    <row r="2" spans="1:26" s="3" customFormat="1" ht="20.100000000000001" customHeight="1" x14ac:dyDescent="0.15">
      <c r="A2" s="274" t="s">
        <v>61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7" t="s">
        <v>54</v>
      </c>
      <c r="U2" s="277"/>
      <c r="V2" s="277"/>
      <c r="W2" s="277"/>
      <c r="X2" s="278">
        <f>LEN(A3)</f>
        <v>0</v>
      </c>
      <c r="Y2" s="279"/>
      <c r="Z2" s="280"/>
    </row>
    <row r="3" spans="1:26" s="3" customFormat="1" ht="150" customHeight="1" thickBo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s="3" customFormat="1" ht="20.100000000000001" customHeight="1" thickBot="1" x14ac:dyDescent="0.2">
      <c r="A4" s="63" t="s">
        <v>62</v>
      </c>
      <c r="B4" s="64"/>
      <c r="C4" s="64"/>
      <c r="D4" s="64"/>
      <c r="E4" s="64"/>
      <c r="F4" s="64"/>
      <c r="G4" s="281"/>
      <c r="H4" s="281"/>
      <c r="I4" s="281"/>
      <c r="J4" s="281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282"/>
    </row>
    <row r="5" spans="1:26" s="3" customFormat="1" ht="51.75" customHeight="1" x14ac:dyDescent="0.15">
      <c r="A5" s="286"/>
      <c r="B5" s="287"/>
      <c r="C5" s="287"/>
      <c r="D5" s="287"/>
      <c r="E5" s="287"/>
      <c r="F5" s="288"/>
      <c r="G5" s="284" t="s">
        <v>204</v>
      </c>
      <c r="H5" s="285"/>
      <c r="I5" s="289" t="s">
        <v>205</v>
      </c>
      <c r="J5" s="290"/>
      <c r="K5" s="291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3"/>
    </row>
    <row r="6" spans="1:26" s="3" customFormat="1" ht="20.100000000000001" customHeight="1" x14ac:dyDescent="0.15">
      <c r="A6" s="247" t="s">
        <v>63</v>
      </c>
      <c r="B6" s="248"/>
      <c r="C6" s="248"/>
      <c r="D6" s="248"/>
      <c r="E6" s="248"/>
      <c r="F6" s="248"/>
      <c r="G6" s="263" t="s">
        <v>64</v>
      </c>
      <c r="H6" s="264"/>
      <c r="I6" s="238" t="s">
        <v>64</v>
      </c>
      <c r="J6" s="265"/>
      <c r="K6" s="239" t="s">
        <v>65</v>
      </c>
      <c r="L6" s="239"/>
      <c r="M6" s="239"/>
      <c r="N6" s="239"/>
      <c r="O6" s="239"/>
      <c r="P6" s="239"/>
      <c r="Q6" s="239"/>
      <c r="R6" s="239"/>
      <c r="S6" s="239"/>
      <c r="T6" s="266" t="s">
        <v>66</v>
      </c>
      <c r="U6" s="239"/>
      <c r="V6" s="239"/>
      <c r="W6" s="239"/>
      <c r="X6" s="239"/>
      <c r="Y6" s="239"/>
      <c r="Z6" s="265"/>
    </row>
    <row r="7" spans="1:26" s="3" customFormat="1" ht="20.100000000000001" customHeight="1" x14ac:dyDescent="0.15">
      <c r="A7" s="241" t="s">
        <v>231</v>
      </c>
      <c r="B7" s="242"/>
      <c r="C7" s="242"/>
      <c r="D7" s="242"/>
      <c r="E7" s="242"/>
      <c r="F7" s="242"/>
      <c r="G7" s="251"/>
      <c r="H7" s="252"/>
      <c r="I7" s="253"/>
      <c r="J7" s="254"/>
      <c r="K7" s="244"/>
      <c r="L7" s="236"/>
      <c r="M7" s="236"/>
      <c r="N7" s="236"/>
      <c r="O7" s="236"/>
      <c r="P7" s="236"/>
      <c r="Q7" s="236"/>
      <c r="R7" s="236"/>
      <c r="S7" s="237"/>
      <c r="T7" s="283"/>
      <c r="U7" s="236"/>
      <c r="V7" s="236"/>
      <c r="W7" s="236"/>
      <c r="X7" s="236"/>
      <c r="Y7" s="236"/>
      <c r="Z7" s="256"/>
    </row>
    <row r="8" spans="1:26" s="3" customFormat="1" ht="20.100000000000001" customHeight="1" x14ac:dyDescent="0.15">
      <c r="A8" s="241" t="s">
        <v>232</v>
      </c>
      <c r="B8" s="242"/>
      <c r="C8" s="242"/>
      <c r="D8" s="242"/>
      <c r="E8" s="242"/>
      <c r="F8" s="242"/>
      <c r="G8" s="269"/>
      <c r="H8" s="270"/>
      <c r="I8" s="253"/>
      <c r="J8" s="254"/>
      <c r="K8" s="273"/>
      <c r="L8" s="234"/>
      <c r="M8" s="234"/>
      <c r="N8" s="234"/>
      <c r="O8" s="234"/>
      <c r="P8" s="234"/>
      <c r="Q8" s="234"/>
      <c r="R8" s="234"/>
      <c r="S8" s="235"/>
      <c r="T8" s="255"/>
      <c r="U8" s="236"/>
      <c r="V8" s="236"/>
      <c r="W8" s="236"/>
      <c r="X8" s="236"/>
      <c r="Y8" s="236"/>
      <c r="Z8" s="256"/>
    </row>
    <row r="9" spans="1:26" s="3" customFormat="1" ht="20.100000000000001" customHeight="1" x14ac:dyDescent="0.15">
      <c r="A9" s="247" t="s">
        <v>67</v>
      </c>
      <c r="B9" s="248"/>
      <c r="C9" s="248"/>
      <c r="D9" s="248"/>
      <c r="E9" s="248"/>
      <c r="F9" s="248"/>
      <c r="G9" s="263" t="s">
        <v>64</v>
      </c>
      <c r="H9" s="264"/>
      <c r="I9" s="238" t="s">
        <v>64</v>
      </c>
      <c r="J9" s="265"/>
      <c r="K9" s="239" t="s">
        <v>65</v>
      </c>
      <c r="L9" s="239"/>
      <c r="M9" s="239"/>
      <c r="N9" s="239"/>
      <c r="O9" s="239"/>
      <c r="P9" s="239"/>
      <c r="Q9" s="239"/>
      <c r="R9" s="239"/>
      <c r="S9" s="239"/>
      <c r="T9" s="266" t="s">
        <v>66</v>
      </c>
      <c r="U9" s="239"/>
      <c r="V9" s="239"/>
      <c r="W9" s="239"/>
      <c r="X9" s="239"/>
      <c r="Y9" s="239"/>
      <c r="Z9" s="265"/>
    </row>
    <row r="10" spans="1:26" s="3" customFormat="1" ht="20.100000000000001" customHeight="1" x14ac:dyDescent="0.15">
      <c r="A10" s="241" t="s">
        <v>231</v>
      </c>
      <c r="B10" s="242"/>
      <c r="C10" s="242"/>
      <c r="D10" s="242"/>
      <c r="E10" s="242"/>
      <c r="F10" s="242"/>
      <c r="G10" s="251"/>
      <c r="H10" s="252"/>
      <c r="I10" s="253"/>
      <c r="J10" s="254"/>
      <c r="K10" s="236"/>
      <c r="L10" s="236"/>
      <c r="M10" s="236"/>
      <c r="N10" s="236"/>
      <c r="O10" s="236"/>
      <c r="P10" s="236"/>
      <c r="Q10" s="236"/>
      <c r="R10" s="236"/>
      <c r="S10" s="237"/>
      <c r="T10" s="255"/>
      <c r="U10" s="236"/>
      <c r="V10" s="236"/>
      <c r="W10" s="236"/>
      <c r="X10" s="236"/>
      <c r="Y10" s="236"/>
      <c r="Z10" s="256"/>
    </row>
    <row r="11" spans="1:26" s="3" customFormat="1" ht="20.100000000000001" customHeight="1" x14ac:dyDescent="0.15">
      <c r="A11" s="241" t="s">
        <v>232</v>
      </c>
      <c r="B11" s="242"/>
      <c r="C11" s="242"/>
      <c r="D11" s="242"/>
      <c r="E11" s="242"/>
      <c r="F11" s="242"/>
      <c r="G11" s="267"/>
      <c r="H11" s="268"/>
      <c r="I11" s="253"/>
      <c r="J11" s="254"/>
      <c r="K11" s="234"/>
      <c r="L11" s="234"/>
      <c r="M11" s="234"/>
      <c r="N11" s="234"/>
      <c r="O11" s="234"/>
      <c r="P11" s="234"/>
      <c r="Q11" s="234"/>
      <c r="R11" s="234"/>
      <c r="S11" s="235"/>
      <c r="T11" s="255"/>
      <c r="U11" s="236"/>
      <c r="V11" s="236"/>
      <c r="W11" s="236"/>
      <c r="X11" s="236"/>
      <c r="Y11" s="236"/>
      <c r="Z11" s="256"/>
    </row>
    <row r="12" spans="1:26" s="3" customFormat="1" ht="15" customHeight="1" x14ac:dyDescent="0.15">
      <c r="A12" s="247" t="s">
        <v>68</v>
      </c>
      <c r="B12" s="248"/>
      <c r="C12" s="248"/>
      <c r="D12" s="248"/>
      <c r="E12" s="248"/>
      <c r="F12" s="248"/>
      <c r="G12" s="271" t="s">
        <v>64</v>
      </c>
      <c r="H12" s="272"/>
      <c r="I12" s="238" t="s">
        <v>64</v>
      </c>
      <c r="J12" s="265"/>
      <c r="K12" s="239" t="s">
        <v>65</v>
      </c>
      <c r="L12" s="239"/>
      <c r="M12" s="239"/>
      <c r="N12" s="239"/>
      <c r="O12" s="239"/>
      <c r="P12" s="239"/>
      <c r="Q12" s="239"/>
      <c r="R12" s="239"/>
      <c r="S12" s="239"/>
      <c r="T12" s="266" t="s">
        <v>66</v>
      </c>
      <c r="U12" s="239"/>
      <c r="V12" s="239"/>
      <c r="W12" s="239"/>
      <c r="X12" s="239"/>
      <c r="Y12" s="239"/>
      <c r="Z12" s="265"/>
    </row>
    <row r="13" spans="1:26" s="3" customFormat="1" ht="20.100000000000001" customHeight="1" x14ac:dyDescent="0.15">
      <c r="A13" s="241" t="s">
        <v>69</v>
      </c>
      <c r="B13" s="242"/>
      <c r="C13" s="242"/>
      <c r="D13" s="242"/>
      <c r="E13" s="242"/>
      <c r="F13" s="242"/>
      <c r="G13" s="251"/>
      <c r="H13" s="252"/>
      <c r="I13" s="253"/>
      <c r="J13" s="254"/>
      <c r="K13" s="236"/>
      <c r="L13" s="236"/>
      <c r="M13" s="236"/>
      <c r="N13" s="236"/>
      <c r="O13" s="236"/>
      <c r="P13" s="236"/>
      <c r="Q13" s="236"/>
      <c r="R13" s="236"/>
      <c r="S13" s="237"/>
      <c r="T13" s="255"/>
      <c r="U13" s="236"/>
      <c r="V13" s="236"/>
      <c r="W13" s="236"/>
      <c r="X13" s="236"/>
      <c r="Y13" s="236"/>
      <c r="Z13" s="256"/>
    </row>
    <row r="14" spans="1:26" s="3" customFormat="1" ht="20.100000000000001" customHeight="1" x14ac:dyDescent="0.15">
      <c r="A14" s="241" t="s">
        <v>70</v>
      </c>
      <c r="B14" s="242"/>
      <c r="C14" s="242"/>
      <c r="D14" s="242"/>
      <c r="E14" s="242"/>
      <c r="F14" s="242"/>
      <c r="G14" s="251"/>
      <c r="H14" s="252"/>
      <c r="I14" s="253"/>
      <c r="J14" s="254"/>
      <c r="K14" s="236"/>
      <c r="L14" s="236"/>
      <c r="M14" s="236"/>
      <c r="N14" s="236"/>
      <c r="O14" s="236"/>
      <c r="P14" s="236"/>
      <c r="Q14" s="236"/>
      <c r="R14" s="236"/>
      <c r="S14" s="237"/>
      <c r="T14" s="255"/>
      <c r="U14" s="236"/>
      <c r="V14" s="236"/>
      <c r="W14" s="236"/>
      <c r="X14" s="236"/>
      <c r="Y14" s="236"/>
      <c r="Z14" s="256"/>
    </row>
    <row r="15" spans="1:26" s="3" customFormat="1" ht="20.100000000000001" customHeight="1" x14ac:dyDescent="0.15">
      <c r="A15" s="241" t="s">
        <v>71</v>
      </c>
      <c r="B15" s="242"/>
      <c r="C15" s="242"/>
      <c r="D15" s="242"/>
      <c r="E15" s="242"/>
      <c r="F15" s="242"/>
      <c r="G15" s="269"/>
      <c r="H15" s="270"/>
      <c r="I15" s="253"/>
      <c r="J15" s="254"/>
      <c r="K15" s="234"/>
      <c r="L15" s="234"/>
      <c r="M15" s="234"/>
      <c r="N15" s="234"/>
      <c r="O15" s="234"/>
      <c r="P15" s="234"/>
      <c r="Q15" s="234"/>
      <c r="R15" s="234"/>
      <c r="S15" s="235"/>
      <c r="T15" s="255"/>
      <c r="U15" s="236"/>
      <c r="V15" s="236"/>
      <c r="W15" s="236"/>
      <c r="X15" s="236"/>
      <c r="Y15" s="236"/>
      <c r="Z15" s="256"/>
    </row>
    <row r="16" spans="1:26" s="3" customFormat="1" ht="15" customHeight="1" x14ac:dyDescent="0.15">
      <c r="A16" s="247" t="s">
        <v>72</v>
      </c>
      <c r="B16" s="248"/>
      <c r="C16" s="248"/>
      <c r="D16" s="248"/>
      <c r="E16" s="248"/>
      <c r="F16" s="248"/>
      <c r="G16" s="263" t="s">
        <v>64</v>
      </c>
      <c r="H16" s="264"/>
      <c r="I16" s="238" t="s">
        <v>64</v>
      </c>
      <c r="J16" s="265"/>
      <c r="K16" s="239" t="s">
        <v>65</v>
      </c>
      <c r="L16" s="239"/>
      <c r="M16" s="239"/>
      <c r="N16" s="239"/>
      <c r="O16" s="239"/>
      <c r="P16" s="239"/>
      <c r="Q16" s="239"/>
      <c r="R16" s="239"/>
      <c r="S16" s="239"/>
      <c r="T16" s="266" t="s">
        <v>66</v>
      </c>
      <c r="U16" s="239"/>
      <c r="V16" s="239"/>
      <c r="W16" s="239"/>
      <c r="X16" s="239"/>
      <c r="Y16" s="239"/>
      <c r="Z16" s="265"/>
    </row>
    <row r="17" spans="1:29" s="3" customFormat="1" ht="20.100000000000001" customHeight="1" x14ac:dyDescent="0.15">
      <c r="A17" s="241" t="s">
        <v>69</v>
      </c>
      <c r="B17" s="242"/>
      <c r="C17" s="242"/>
      <c r="D17" s="242"/>
      <c r="E17" s="242"/>
      <c r="F17" s="242"/>
      <c r="G17" s="251"/>
      <c r="H17" s="252"/>
      <c r="I17" s="253"/>
      <c r="J17" s="254"/>
      <c r="K17" s="236"/>
      <c r="L17" s="236"/>
      <c r="M17" s="236"/>
      <c r="N17" s="236"/>
      <c r="O17" s="236"/>
      <c r="P17" s="236"/>
      <c r="Q17" s="236"/>
      <c r="R17" s="236"/>
      <c r="S17" s="237"/>
      <c r="T17" s="255"/>
      <c r="U17" s="236"/>
      <c r="V17" s="236"/>
      <c r="W17" s="236"/>
      <c r="X17" s="236"/>
      <c r="Y17" s="236"/>
      <c r="Z17" s="256"/>
    </row>
    <row r="18" spans="1:29" s="3" customFormat="1" ht="20.100000000000001" customHeight="1" x14ac:dyDescent="0.15">
      <c r="A18" s="241" t="s">
        <v>70</v>
      </c>
      <c r="B18" s="242"/>
      <c r="C18" s="242"/>
      <c r="D18" s="242"/>
      <c r="E18" s="242"/>
      <c r="F18" s="242"/>
      <c r="G18" s="251"/>
      <c r="H18" s="252"/>
      <c r="I18" s="253"/>
      <c r="J18" s="254"/>
      <c r="K18" s="236"/>
      <c r="L18" s="236"/>
      <c r="M18" s="236"/>
      <c r="N18" s="236"/>
      <c r="O18" s="236"/>
      <c r="P18" s="236"/>
      <c r="Q18" s="236"/>
      <c r="R18" s="236"/>
      <c r="S18" s="237"/>
      <c r="T18" s="255"/>
      <c r="U18" s="236"/>
      <c r="V18" s="236"/>
      <c r="W18" s="236"/>
      <c r="X18" s="236"/>
      <c r="Y18" s="236"/>
      <c r="Z18" s="256"/>
    </row>
    <row r="19" spans="1:29" s="3" customFormat="1" ht="20.100000000000001" customHeight="1" x14ac:dyDescent="0.15">
      <c r="A19" s="241" t="s">
        <v>71</v>
      </c>
      <c r="B19" s="242"/>
      <c r="C19" s="242"/>
      <c r="D19" s="242"/>
      <c r="E19" s="242"/>
      <c r="F19" s="242"/>
      <c r="G19" s="267"/>
      <c r="H19" s="268"/>
      <c r="I19" s="253"/>
      <c r="J19" s="254"/>
      <c r="K19" s="234"/>
      <c r="L19" s="234"/>
      <c r="M19" s="234"/>
      <c r="N19" s="234"/>
      <c r="O19" s="234"/>
      <c r="P19" s="234"/>
      <c r="Q19" s="234"/>
      <c r="R19" s="234"/>
      <c r="S19" s="235"/>
      <c r="T19" s="255"/>
      <c r="U19" s="236"/>
      <c r="V19" s="236"/>
      <c r="W19" s="236"/>
      <c r="X19" s="236"/>
      <c r="Y19" s="236"/>
      <c r="Z19" s="256"/>
    </row>
    <row r="20" spans="1:29" s="3" customFormat="1" ht="15" customHeight="1" x14ac:dyDescent="0.15">
      <c r="A20" s="247" t="s">
        <v>73</v>
      </c>
      <c r="B20" s="248"/>
      <c r="C20" s="248"/>
      <c r="D20" s="248"/>
      <c r="E20" s="248"/>
      <c r="F20" s="248"/>
      <c r="G20" s="263" t="s">
        <v>64</v>
      </c>
      <c r="H20" s="264"/>
      <c r="I20" s="238" t="s">
        <v>64</v>
      </c>
      <c r="J20" s="265"/>
      <c r="K20" s="238" t="s">
        <v>65</v>
      </c>
      <c r="L20" s="239"/>
      <c r="M20" s="239"/>
      <c r="N20" s="239"/>
      <c r="O20" s="239"/>
      <c r="P20" s="239"/>
      <c r="Q20" s="239"/>
      <c r="R20" s="239"/>
      <c r="S20" s="240"/>
      <c r="T20" s="266" t="s">
        <v>66</v>
      </c>
      <c r="U20" s="239"/>
      <c r="V20" s="239"/>
      <c r="W20" s="239"/>
      <c r="X20" s="239"/>
      <c r="Y20" s="239"/>
      <c r="Z20" s="265"/>
      <c r="AC20" s="4"/>
    </row>
    <row r="21" spans="1:29" s="3" customFormat="1" ht="20.100000000000001" customHeight="1" x14ac:dyDescent="0.15">
      <c r="A21" s="241" t="s">
        <v>74</v>
      </c>
      <c r="B21" s="242"/>
      <c r="C21" s="242"/>
      <c r="D21" s="242"/>
      <c r="E21" s="242"/>
      <c r="F21" s="242"/>
      <c r="G21" s="269"/>
      <c r="H21" s="270"/>
      <c r="I21" s="253"/>
      <c r="J21" s="254"/>
      <c r="K21" s="234"/>
      <c r="L21" s="234"/>
      <c r="M21" s="234"/>
      <c r="N21" s="234"/>
      <c r="O21" s="234"/>
      <c r="P21" s="234"/>
      <c r="Q21" s="234"/>
      <c r="R21" s="234"/>
      <c r="S21" s="235"/>
      <c r="T21" s="255"/>
      <c r="U21" s="236"/>
      <c r="V21" s="236"/>
      <c r="W21" s="236"/>
      <c r="X21" s="236"/>
      <c r="Y21" s="236"/>
      <c r="Z21" s="256"/>
    </row>
    <row r="22" spans="1:29" s="3" customFormat="1" ht="15" customHeight="1" x14ac:dyDescent="0.15">
      <c r="A22" s="247" t="s">
        <v>75</v>
      </c>
      <c r="B22" s="248"/>
      <c r="C22" s="248"/>
      <c r="D22" s="248"/>
      <c r="E22" s="248"/>
      <c r="F22" s="248"/>
      <c r="G22" s="263" t="s">
        <v>64</v>
      </c>
      <c r="H22" s="264"/>
      <c r="I22" s="238" t="s">
        <v>64</v>
      </c>
      <c r="J22" s="265"/>
      <c r="K22" s="239" t="s">
        <v>65</v>
      </c>
      <c r="L22" s="239"/>
      <c r="M22" s="239"/>
      <c r="N22" s="239"/>
      <c r="O22" s="239"/>
      <c r="P22" s="239"/>
      <c r="Q22" s="239"/>
      <c r="R22" s="239"/>
      <c r="S22" s="239"/>
      <c r="T22" s="266" t="s">
        <v>66</v>
      </c>
      <c r="U22" s="239"/>
      <c r="V22" s="239"/>
      <c r="W22" s="239"/>
      <c r="X22" s="239"/>
      <c r="Y22" s="239"/>
      <c r="Z22" s="265"/>
    </row>
    <row r="23" spans="1:29" s="3" customFormat="1" ht="20.100000000000001" customHeight="1" x14ac:dyDescent="0.15">
      <c r="A23" s="241" t="s">
        <v>233</v>
      </c>
      <c r="B23" s="242"/>
      <c r="C23" s="242"/>
      <c r="D23" s="242"/>
      <c r="E23" s="242"/>
      <c r="F23" s="242"/>
      <c r="G23" s="251"/>
      <c r="H23" s="252"/>
      <c r="I23" s="253"/>
      <c r="J23" s="254"/>
      <c r="K23" s="236"/>
      <c r="L23" s="236"/>
      <c r="M23" s="236"/>
      <c r="N23" s="236"/>
      <c r="O23" s="236"/>
      <c r="P23" s="236"/>
      <c r="Q23" s="236"/>
      <c r="R23" s="236"/>
      <c r="S23" s="237"/>
      <c r="T23" s="255"/>
      <c r="U23" s="236"/>
      <c r="V23" s="236"/>
      <c r="W23" s="236"/>
      <c r="X23" s="236"/>
      <c r="Y23" s="236"/>
      <c r="Z23" s="256"/>
    </row>
    <row r="24" spans="1:29" s="3" customFormat="1" ht="20.100000000000001" customHeight="1" x14ac:dyDescent="0.15">
      <c r="A24" s="241" t="s">
        <v>234</v>
      </c>
      <c r="B24" s="242"/>
      <c r="C24" s="242"/>
      <c r="D24" s="242"/>
      <c r="E24" s="242"/>
      <c r="F24" s="242"/>
      <c r="G24" s="251"/>
      <c r="H24" s="252"/>
      <c r="I24" s="253"/>
      <c r="J24" s="254"/>
      <c r="K24" s="236"/>
      <c r="L24" s="236"/>
      <c r="M24" s="236"/>
      <c r="N24" s="236"/>
      <c r="O24" s="236"/>
      <c r="P24" s="236"/>
      <c r="Q24" s="236"/>
      <c r="R24" s="236"/>
      <c r="S24" s="237"/>
      <c r="T24" s="255"/>
      <c r="U24" s="236"/>
      <c r="V24" s="236"/>
      <c r="W24" s="236"/>
      <c r="X24" s="236"/>
      <c r="Y24" s="236"/>
      <c r="Z24" s="256"/>
    </row>
    <row r="25" spans="1:29" s="3" customFormat="1" ht="20.100000000000001" customHeight="1" x14ac:dyDescent="0.15">
      <c r="A25" s="241" t="s">
        <v>235</v>
      </c>
      <c r="B25" s="242"/>
      <c r="C25" s="242"/>
      <c r="D25" s="242"/>
      <c r="E25" s="242"/>
      <c r="F25" s="242"/>
      <c r="G25" s="251"/>
      <c r="H25" s="252"/>
      <c r="I25" s="253"/>
      <c r="J25" s="254"/>
      <c r="K25" s="236"/>
      <c r="L25" s="236"/>
      <c r="M25" s="236"/>
      <c r="N25" s="236"/>
      <c r="O25" s="236"/>
      <c r="P25" s="236"/>
      <c r="Q25" s="236"/>
      <c r="R25" s="236"/>
      <c r="S25" s="237"/>
      <c r="T25" s="255"/>
      <c r="U25" s="236"/>
      <c r="V25" s="236"/>
      <c r="W25" s="236"/>
      <c r="X25" s="236"/>
      <c r="Y25" s="236"/>
      <c r="Z25" s="256"/>
    </row>
    <row r="26" spans="1:29" s="3" customFormat="1" ht="20.100000000000001" customHeight="1" x14ac:dyDescent="0.15">
      <c r="A26" s="241" t="s">
        <v>236</v>
      </c>
      <c r="B26" s="242"/>
      <c r="C26" s="242"/>
      <c r="D26" s="242"/>
      <c r="E26" s="242"/>
      <c r="F26" s="242"/>
      <c r="G26" s="267"/>
      <c r="H26" s="268"/>
      <c r="I26" s="253"/>
      <c r="J26" s="254"/>
      <c r="K26" s="234"/>
      <c r="L26" s="234"/>
      <c r="M26" s="234"/>
      <c r="N26" s="234"/>
      <c r="O26" s="234"/>
      <c r="P26" s="234"/>
      <c r="Q26" s="234"/>
      <c r="R26" s="234"/>
      <c r="S26" s="235"/>
      <c r="T26" s="255"/>
      <c r="U26" s="236"/>
      <c r="V26" s="236"/>
      <c r="W26" s="236"/>
      <c r="X26" s="236"/>
      <c r="Y26" s="236"/>
      <c r="Z26" s="256"/>
    </row>
    <row r="27" spans="1:29" s="3" customFormat="1" ht="20.100000000000001" customHeight="1" x14ac:dyDescent="0.15">
      <c r="A27" s="247" t="s">
        <v>76</v>
      </c>
      <c r="B27" s="248"/>
      <c r="C27" s="248"/>
      <c r="D27" s="248"/>
      <c r="E27" s="248"/>
      <c r="F27" s="248"/>
      <c r="G27" s="263" t="s">
        <v>64</v>
      </c>
      <c r="H27" s="264"/>
      <c r="I27" s="238" t="s">
        <v>64</v>
      </c>
      <c r="J27" s="265"/>
      <c r="K27" s="239" t="s">
        <v>65</v>
      </c>
      <c r="L27" s="239"/>
      <c r="M27" s="239"/>
      <c r="N27" s="239"/>
      <c r="O27" s="239"/>
      <c r="P27" s="239"/>
      <c r="Q27" s="239"/>
      <c r="R27" s="239"/>
      <c r="S27" s="239"/>
      <c r="T27" s="266" t="s">
        <v>66</v>
      </c>
      <c r="U27" s="239"/>
      <c r="V27" s="239"/>
      <c r="W27" s="239"/>
      <c r="X27" s="239"/>
      <c r="Y27" s="239"/>
      <c r="Z27" s="265"/>
    </row>
    <row r="28" spans="1:29" s="3" customFormat="1" ht="20.100000000000001" customHeight="1" x14ac:dyDescent="0.15">
      <c r="A28" s="241" t="s">
        <v>77</v>
      </c>
      <c r="B28" s="242"/>
      <c r="C28" s="242"/>
      <c r="D28" s="242"/>
      <c r="E28" s="242"/>
      <c r="F28" s="242"/>
      <c r="G28" s="251"/>
      <c r="H28" s="252"/>
      <c r="I28" s="253"/>
      <c r="J28" s="254"/>
      <c r="K28" s="236"/>
      <c r="L28" s="236"/>
      <c r="M28" s="236"/>
      <c r="N28" s="236"/>
      <c r="O28" s="236"/>
      <c r="P28" s="236"/>
      <c r="Q28" s="236"/>
      <c r="R28" s="236"/>
      <c r="S28" s="237"/>
      <c r="T28" s="255"/>
      <c r="U28" s="236"/>
      <c r="V28" s="236"/>
      <c r="W28" s="236"/>
      <c r="X28" s="236"/>
      <c r="Y28" s="236"/>
      <c r="Z28" s="256"/>
    </row>
    <row r="29" spans="1:29" s="3" customFormat="1" ht="20.100000000000001" customHeight="1" x14ac:dyDescent="0.15">
      <c r="A29" s="241" t="s">
        <v>78</v>
      </c>
      <c r="B29" s="242"/>
      <c r="C29" s="242"/>
      <c r="D29" s="242"/>
      <c r="E29" s="242"/>
      <c r="F29" s="242"/>
      <c r="G29" s="267"/>
      <c r="H29" s="268"/>
      <c r="I29" s="253"/>
      <c r="J29" s="254"/>
      <c r="K29" s="234"/>
      <c r="L29" s="234"/>
      <c r="M29" s="234"/>
      <c r="N29" s="234"/>
      <c r="O29" s="234"/>
      <c r="P29" s="234"/>
      <c r="Q29" s="234"/>
      <c r="R29" s="234"/>
      <c r="S29" s="235"/>
      <c r="T29" s="255"/>
      <c r="U29" s="236"/>
      <c r="V29" s="236"/>
      <c r="W29" s="236"/>
      <c r="X29" s="236"/>
      <c r="Y29" s="236"/>
      <c r="Z29" s="256"/>
    </row>
    <row r="30" spans="1:29" s="3" customFormat="1" ht="20.100000000000001" customHeight="1" x14ac:dyDescent="0.15">
      <c r="A30" s="247" t="s">
        <v>79</v>
      </c>
      <c r="B30" s="248"/>
      <c r="C30" s="248"/>
      <c r="D30" s="248"/>
      <c r="E30" s="248"/>
      <c r="F30" s="248"/>
      <c r="G30" s="271" t="s">
        <v>64</v>
      </c>
      <c r="H30" s="272"/>
      <c r="I30" s="238" t="s">
        <v>64</v>
      </c>
      <c r="J30" s="265"/>
      <c r="K30" s="238" t="s">
        <v>65</v>
      </c>
      <c r="L30" s="239"/>
      <c r="M30" s="239"/>
      <c r="N30" s="239"/>
      <c r="O30" s="239"/>
      <c r="P30" s="239"/>
      <c r="Q30" s="239"/>
      <c r="R30" s="239"/>
      <c r="S30" s="240"/>
      <c r="T30" s="266" t="s">
        <v>66</v>
      </c>
      <c r="U30" s="239"/>
      <c r="V30" s="239"/>
      <c r="W30" s="239"/>
      <c r="X30" s="239"/>
      <c r="Y30" s="239"/>
      <c r="Z30" s="265"/>
    </row>
    <row r="31" spans="1:29" s="3" customFormat="1" ht="20.100000000000001" customHeight="1" x14ac:dyDescent="0.15">
      <c r="A31" s="241" t="s">
        <v>237</v>
      </c>
      <c r="B31" s="242"/>
      <c r="C31" s="242"/>
      <c r="D31" s="242"/>
      <c r="E31" s="242"/>
      <c r="F31" s="242"/>
      <c r="G31" s="251"/>
      <c r="H31" s="252"/>
      <c r="I31" s="253"/>
      <c r="J31" s="254"/>
      <c r="K31" s="236"/>
      <c r="L31" s="236"/>
      <c r="M31" s="236"/>
      <c r="N31" s="236"/>
      <c r="O31" s="236"/>
      <c r="P31" s="236"/>
      <c r="Q31" s="236"/>
      <c r="R31" s="236"/>
      <c r="S31" s="237"/>
      <c r="T31" s="255"/>
      <c r="U31" s="236"/>
      <c r="V31" s="236"/>
      <c r="W31" s="236"/>
      <c r="X31" s="236"/>
      <c r="Y31" s="236"/>
      <c r="Z31" s="256"/>
    </row>
    <row r="32" spans="1:29" s="3" customFormat="1" ht="20.100000000000001" customHeight="1" x14ac:dyDescent="0.15">
      <c r="A32" s="241" t="s">
        <v>238</v>
      </c>
      <c r="B32" s="242"/>
      <c r="C32" s="242"/>
      <c r="D32" s="242"/>
      <c r="E32" s="242"/>
      <c r="F32" s="242"/>
      <c r="G32" s="269"/>
      <c r="H32" s="270"/>
      <c r="I32" s="253"/>
      <c r="J32" s="254"/>
      <c r="K32" s="234"/>
      <c r="L32" s="234"/>
      <c r="M32" s="234"/>
      <c r="N32" s="234"/>
      <c r="O32" s="234"/>
      <c r="P32" s="234"/>
      <c r="Q32" s="234"/>
      <c r="R32" s="234"/>
      <c r="S32" s="235"/>
      <c r="T32" s="255"/>
      <c r="U32" s="236"/>
      <c r="V32" s="236"/>
      <c r="W32" s="236"/>
      <c r="X32" s="236"/>
      <c r="Y32" s="236"/>
      <c r="Z32" s="256"/>
    </row>
    <row r="33" spans="1:26" s="3" customFormat="1" ht="20.100000000000001" customHeight="1" x14ac:dyDescent="0.15">
      <c r="A33" s="247" t="s">
        <v>80</v>
      </c>
      <c r="B33" s="248"/>
      <c r="C33" s="248"/>
      <c r="D33" s="248"/>
      <c r="E33" s="248"/>
      <c r="F33" s="248"/>
      <c r="G33" s="263" t="s">
        <v>64</v>
      </c>
      <c r="H33" s="264"/>
      <c r="I33" s="238" t="s">
        <v>64</v>
      </c>
      <c r="J33" s="265"/>
      <c r="K33" s="238" t="s">
        <v>65</v>
      </c>
      <c r="L33" s="239"/>
      <c r="M33" s="239"/>
      <c r="N33" s="239"/>
      <c r="O33" s="239"/>
      <c r="P33" s="239"/>
      <c r="Q33" s="239"/>
      <c r="R33" s="239"/>
      <c r="S33" s="240"/>
      <c r="T33" s="266" t="s">
        <v>66</v>
      </c>
      <c r="U33" s="239"/>
      <c r="V33" s="239"/>
      <c r="W33" s="239"/>
      <c r="X33" s="239"/>
      <c r="Y33" s="239"/>
      <c r="Z33" s="265"/>
    </row>
    <row r="34" spans="1:26" s="3" customFormat="1" ht="20.100000000000001" customHeight="1" x14ac:dyDescent="0.15">
      <c r="A34" s="241" t="s">
        <v>239</v>
      </c>
      <c r="B34" s="242"/>
      <c r="C34" s="242"/>
      <c r="D34" s="242"/>
      <c r="E34" s="242"/>
      <c r="F34" s="242"/>
      <c r="G34" s="251"/>
      <c r="H34" s="252"/>
      <c r="I34" s="253"/>
      <c r="J34" s="254"/>
      <c r="K34" s="236"/>
      <c r="L34" s="236"/>
      <c r="M34" s="236"/>
      <c r="N34" s="236"/>
      <c r="O34" s="236"/>
      <c r="P34" s="236"/>
      <c r="Q34" s="236"/>
      <c r="R34" s="236"/>
      <c r="S34" s="237"/>
      <c r="T34" s="255"/>
      <c r="U34" s="236"/>
      <c r="V34" s="236"/>
      <c r="W34" s="236"/>
      <c r="X34" s="236"/>
      <c r="Y34" s="236"/>
      <c r="Z34" s="256"/>
    </row>
    <row r="35" spans="1:26" s="3" customFormat="1" ht="20.100000000000001" customHeight="1" x14ac:dyDescent="0.15">
      <c r="A35" s="241" t="s">
        <v>240</v>
      </c>
      <c r="B35" s="242"/>
      <c r="C35" s="242"/>
      <c r="D35" s="242"/>
      <c r="E35" s="242"/>
      <c r="F35" s="242"/>
      <c r="G35" s="267"/>
      <c r="H35" s="268"/>
      <c r="I35" s="253"/>
      <c r="J35" s="254"/>
      <c r="K35" s="234"/>
      <c r="L35" s="234"/>
      <c r="M35" s="234"/>
      <c r="N35" s="234"/>
      <c r="O35" s="234"/>
      <c r="P35" s="234"/>
      <c r="Q35" s="234"/>
      <c r="R35" s="234"/>
      <c r="S35" s="235"/>
      <c r="T35" s="255"/>
      <c r="U35" s="236"/>
      <c r="V35" s="236"/>
      <c r="W35" s="236"/>
      <c r="X35" s="236"/>
      <c r="Y35" s="236"/>
      <c r="Z35" s="256"/>
    </row>
    <row r="36" spans="1:26" s="3" customFormat="1" ht="15" customHeight="1" x14ac:dyDescent="0.15">
      <c r="A36" s="247" t="s">
        <v>81</v>
      </c>
      <c r="B36" s="248"/>
      <c r="C36" s="248"/>
      <c r="D36" s="248"/>
      <c r="E36" s="248"/>
      <c r="F36" s="248"/>
      <c r="G36" s="263" t="s">
        <v>64</v>
      </c>
      <c r="H36" s="264"/>
      <c r="I36" s="238" t="s">
        <v>64</v>
      </c>
      <c r="J36" s="265"/>
      <c r="K36" s="239" t="s">
        <v>65</v>
      </c>
      <c r="L36" s="239"/>
      <c r="M36" s="239"/>
      <c r="N36" s="239"/>
      <c r="O36" s="239"/>
      <c r="P36" s="239"/>
      <c r="Q36" s="239"/>
      <c r="R36" s="239"/>
      <c r="S36" s="239"/>
      <c r="T36" s="266" t="s">
        <v>66</v>
      </c>
      <c r="U36" s="239"/>
      <c r="V36" s="239"/>
      <c r="W36" s="239"/>
      <c r="X36" s="239"/>
      <c r="Y36" s="239"/>
      <c r="Z36" s="265"/>
    </row>
    <row r="37" spans="1:26" s="3" customFormat="1" ht="20.100000000000001" customHeight="1" x14ac:dyDescent="0.15">
      <c r="A37" s="241" t="s">
        <v>82</v>
      </c>
      <c r="B37" s="242"/>
      <c r="C37" s="242"/>
      <c r="D37" s="242"/>
      <c r="E37" s="242"/>
      <c r="F37" s="242"/>
      <c r="G37" s="251"/>
      <c r="H37" s="252"/>
      <c r="I37" s="253"/>
      <c r="J37" s="254"/>
      <c r="K37" s="236"/>
      <c r="L37" s="236"/>
      <c r="M37" s="236"/>
      <c r="N37" s="236"/>
      <c r="O37" s="236"/>
      <c r="P37" s="236"/>
      <c r="Q37" s="236"/>
      <c r="R37" s="236"/>
      <c r="S37" s="237"/>
      <c r="T37" s="255"/>
      <c r="U37" s="236"/>
      <c r="V37" s="236"/>
      <c r="W37" s="236"/>
      <c r="X37" s="236"/>
      <c r="Y37" s="236"/>
      <c r="Z37" s="256"/>
    </row>
    <row r="38" spans="1:26" s="3" customFormat="1" ht="20.100000000000001" customHeight="1" x14ac:dyDescent="0.15">
      <c r="A38" s="243"/>
      <c r="B38" s="244"/>
      <c r="C38" s="244"/>
      <c r="D38" s="244"/>
      <c r="E38" s="244"/>
      <c r="F38" s="244"/>
      <c r="G38" s="251"/>
      <c r="H38" s="252"/>
      <c r="I38" s="253"/>
      <c r="J38" s="254"/>
      <c r="K38" s="236"/>
      <c r="L38" s="236"/>
      <c r="M38" s="236"/>
      <c r="N38" s="236"/>
      <c r="O38" s="236"/>
      <c r="P38" s="236"/>
      <c r="Q38" s="236"/>
      <c r="R38" s="236"/>
      <c r="S38" s="237"/>
      <c r="T38" s="255"/>
      <c r="U38" s="236"/>
      <c r="V38" s="236"/>
      <c r="W38" s="236"/>
      <c r="X38" s="236"/>
      <c r="Y38" s="236"/>
      <c r="Z38" s="256"/>
    </row>
    <row r="39" spans="1:26" s="3" customFormat="1" ht="20.100000000000001" customHeight="1" thickBot="1" x14ac:dyDescent="0.2">
      <c r="A39" s="245"/>
      <c r="B39" s="246"/>
      <c r="C39" s="246"/>
      <c r="D39" s="246"/>
      <c r="E39" s="246"/>
      <c r="F39" s="246"/>
      <c r="G39" s="257"/>
      <c r="H39" s="258"/>
      <c r="I39" s="259"/>
      <c r="J39" s="260"/>
      <c r="K39" s="249"/>
      <c r="L39" s="249"/>
      <c r="M39" s="249"/>
      <c r="N39" s="249"/>
      <c r="O39" s="249"/>
      <c r="P39" s="249"/>
      <c r="Q39" s="249"/>
      <c r="R39" s="249"/>
      <c r="S39" s="250"/>
      <c r="T39" s="261"/>
      <c r="U39" s="249"/>
      <c r="V39" s="249"/>
      <c r="W39" s="249"/>
      <c r="X39" s="249"/>
      <c r="Y39" s="249"/>
      <c r="Z39" s="262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2" activePane="bottomLeft" state="frozen"/>
      <selection pane="bottomLeft" activeCell="AH8" sqref="AH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III - AKTIVITY V OBLASTI DROG A ZÁVISLOSTÍ</v>
      </c>
    </row>
    <row r="2" spans="1:32" s="3" customFormat="1" ht="20.100000000000001" customHeight="1" x14ac:dyDescent="0.15">
      <c r="A2" s="373" t="s">
        <v>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69" t="s">
        <v>54</v>
      </c>
      <c r="Y2" s="369"/>
      <c r="Z2" s="369"/>
      <c r="AA2" s="369"/>
      <c r="AB2" s="369"/>
      <c r="AC2" s="367">
        <f>LEN(A3)</f>
        <v>0</v>
      </c>
      <c r="AD2" s="367"/>
      <c r="AE2" s="367"/>
      <c r="AF2" s="368"/>
    </row>
    <row r="3" spans="1:32" s="3" customFormat="1" ht="150" customHeight="1" thickBot="1" x14ac:dyDescent="0.2">
      <c r="A3" s="322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4"/>
    </row>
    <row r="4" spans="1:32" s="3" customFormat="1" ht="20.100000000000001" customHeight="1" thickBot="1" x14ac:dyDescent="0.2">
      <c r="A4" s="375" t="s">
        <v>85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</row>
    <row r="5" spans="1:32" s="3" customFormat="1" ht="21" customHeight="1" x14ac:dyDescent="0.15">
      <c r="A5" s="296" t="s">
        <v>86</v>
      </c>
      <c r="B5" s="297"/>
      <c r="C5" s="297"/>
      <c r="D5" s="297"/>
      <c r="E5" s="297"/>
      <c r="F5" s="297"/>
      <c r="G5" s="297"/>
      <c r="H5" s="297"/>
      <c r="I5" s="357" t="s">
        <v>87</v>
      </c>
      <c r="J5" s="357"/>
      <c r="K5" s="357" t="s">
        <v>88</v>
      </c>
      <c r="L5" s="357"/>
      <c r="M5" s="365" t="s">
        <v>89</v>
      </c>
      <c r="N5" s="365"/>
      <c r="O5" s="365"/>
      <c r="P5" s="357" t="s">
        <v>90</v>
      </c>
      <c r="Q5" s="357"/>
      <c r="R5" s="357"/>
      <c r="S5" s="357"/>
      <c r="T5" s="357" t="s">
        <v>91</v>
      </c>
      <c r="U5" s="357"/>
      <c r="V5" s="357"/>
      <c r="W5" s="300" t="s">
        <v>92</v>
      </c>
      <c r="X5" s="300"/>
      <c r="Y5" s="300"/>
      <c r="Z5" s="300"/>
      <c r="AA5" s="370" t="s">
        <v>191</v>
      </c>
      <c r="AB5" s="371"/>
      <c r="AC5" s="371"/>
      <c r="AD5" s="371"/>
      <c r="AE5" s="371"/>
      <c r="AF5" s="372"/>
    </row>
    <row r="6" spans="1:32" s="3" customFormat="1" ht="21" customHeight="1" x14ac:dyDescent="0.15">
      <c r="A6" s="7" t="s">
        <v>93</v>
      </c>
      <c r="B6" s="359" t="s">
        <v>94</v>
      </c>
      <c r="C6" s="359"/>
      <c r="D6" s="359"/>
      <c r="E6" s="359"/>
      <c r="F6" s="359"/>
      <c r="G6" s="359"/>
      <c r="H6" s="359"/>
      <c r="I6" s="358"/>
      <c r="J6" s="358"/>
      <c r="K6" s="358"/>
      <c r="L6" s="358"/>
      <c r="M6" s="366"/>
      <c r="N6" s="366"/>
      <c r="O6" s="366"/>
      <c r="P6" s="358"/>
      <c r="Q6" s="358"/>
      <c r="R6" s="358"/>
      <c r="S6" s="358"/>
      <c r="T6" s="358"/>
      <c r="U6" s="358"/>
      <c r="V6" s="358"/>
      <c r="W6" s="301"/>
      <c r="X6" s="301"/>
      <c r="Y6" s="301"/>
      <c r="Z6" s="301"/>
      <c r="AA6" s="304" t="s">
        <v>14</v>
      </c>
      <c r="AB6" s="304"/>
      <c r="AC6" s="304"/>
      <c r="AD6" s="304"/>
      <c r="AE6" s="304" t="s">
        <v>15</v>
      </c>
      <c r="AF6" s="312"/>
    </row>
    <row r="7" spans="1:32" s="3" customFormat="1" ht="20.100000000000001" customHeight="1" x14ac:dyDescent="0.15">
      <c r="A7" s="12" t="s">
        <v>95</v>
      </c>
      <c r="B7" s="353"/>
      <c r="C7" s="353"/>
      <c r="D7" s="353"/>
      <c r="E7" s="353"/>
      <c r="F7" s="353"/>
      <c r="G7" s="353"/>
      <c r="H7" s="353"/>
      <c r="I7" s="355"/>
      <c r="J7" s="355"/>
      <c r="K7" s="355"/>
      <c r="L7" s="355"/>
      <c r="M7" s="350"/>
      <c r="N7" s="350"/>
      <c r="O7" s="350"/>
      <c r="P7" s="362"/>
      <c r="Q7" s="362"/>
      <c r="R7" s="362"/>
      <c r="S7" s="362"/>
      <c r="T7" s="356" t="e">
        <f>(M7/I7%)/100</f>
        <v>#DIV/0!</v>
      </c>
      <c r="U7" s="356"/>
      <c r="V7" s="356"/>
      <c r="W7" s="356">
        <f>K7*P7</f>
        <v>0</v>
      </c>
      <c r="X7" s="356"/>
      <c r="Y7" s="356"/>
      <c r="Z7" s="356"/>
      <c r="AA7" s="350"/>
      <c r="AB7" s="350"/>
      <c r="AC7" s="350"/>
      <c r="AD7" s="350"/>
      <c r="AE7" s="351" t="e">
        <f t="shared" ref="AE7:AE13" si="0">AA7/W7</f>
        <v>#DIV/0!</v>
      </c>
      <c r="AF7" s="352"/>
    </row>
    <row r="8" spans="1:32" s="3" customFormat="1" ht="20.100000000000001" customHeight="1" x14ac:dyDescent="0.15">
      <c r="A8" s="12" t="s">
        <v>96</v>
      </c>
      <c r="B8" s="353"/>
      <c r="C8" s="353"/>
      <c r="D8" s="353"/>
      <c r="E8" s="353"/>
      <c r="F8" s="353"/>
      <c r="G8" s="353"/>
      <c r="H8" s="353"/>
      <c r="I8" s="355"/>
      <c r="J8" s="355"/>
      <c r="K8" s="355"/>
      <c r="L8" s="355"/>
      <c r="M8" s="350"/>
      <c r="N8" s="350"/>
      <c r="O8" s="350"/>
      <c r="P8" s="362"/>
      <c r="Q8" s="362"/>
      <c r="R8" s="362"/>
      <c r="S8" s="362"/>
      <c r="T8" s="356" t="e">
        <f t="shared" ref="T8:T9" si="1">(M8/I8%)/100</f>
        <v>#DIV/0!</v>
      </c>
      <c r="U8" s="356"/>
      <c r="V8" s="356"/>
      <c r="W8" s="356">
        <f t="shared" ref="W8:W12" si="2">K8*P8</f>
        <v>0</v>
      </c>
      <c r="X8" s="356"/>
      <c r="Y8" s="356"/>
      <c r="Z8" s="356"/>
      <c r="AA8" s="350"/>
      <c r="AB8" s="350"/>
      <c r="AC8" s="350"/>
      <c r="AD8" s="350"/>
      <c r="AE8" s="351" t="e">
        <f t="shared" si="0"/>
        <v>#DIV/0!</v>
      </c>
      <c r="AF8" s="352"/>
    </row>
    <row r="9" spans="1:32" s="3" customFormat="1" ht="20.100000000000001" customHeight="1" x14ac:dyDescent="0.15">
      <c r="A9" s="12" t="s">
        <v>97</v>
      </c>
      <c r="B9" s="353"/>
      <c r="C9" s="353"/>
      <c r="D9" s="353"/>
      <c r="E9" s="353"/>
      <c r="F9" s="353"/>
      <c r="G9" s="353"/>
      <c r="H9" s="353"/>
      <c r="I9" s="355"/>
      <c r="J9" s="355"/>
      <c r="K9" s="355"/>
      <c r="L9" s="355"/>
      <c r="M9" s="350"/>
      <c r="N9" s="350"/>
      <c r="O9" s="350"/>
      <c r="P9" s="362"/>
      <c r="Q9" s="362"/>
      <c r="R9" s="362"/>
      <c r="S9" s="362"/>
      <c r="T9" s="356" t="e">
        <f t="shared" si="1"/>
        <v>#DIV/0!</v>
      </c>
      <c r="U9" s="356"/>
      <c r="V9" s="356"/>
      <c r="W9" s="356">
        <f t="shared" si="2"/>
        <v>0</v>
      </c>
      <c r="X9" s="356"/>
      <c r="Y9" s="356"/>
      <c r="Z9" s="356"/>
      <c r="AA9" s="350"/>
      <c r="AB9" s="350"/>
      <c r="AC9" s="350"/>
      <c r="AD9" s="350"/>
      <c r="AE9" s="351" t="e">
        <f t="shared" si="0"/>
        <v>#DIV/0!</v>
      </c>
      <c r="AF9" s="352"/>
    </row>
    <row r="10" spans="1:32" s="3" customFormat="1" ht="20.100000000000001" customHeight="1" x14ac:dyDescent="0.15">
      <c r="A10" s="12" t="s">
        <v>98</v>
      </c>
      <c r="B10" s="353"/>
      <c r="C10" s="353"/>
      <c r="D10" s="353"/>
      <c r="E10" s="353"/>
      <c r="F10" s="353"/>
      <c r="G10" s="353"/>
      <c r="H10" s="353"/>
      <c r="I10" s="355"/>
      <c r="J10" s="355"/>
      <c r="K10" s="355"/>
      <c r="L10" s="355"/>
      <c r="M10" s="350"/>
      <c r="N10" s="350"/>
      <c r="O10" s="350"/>
      <c r="P10" s="362"/>
      <c r="Q10" s="362"/>
      <c r="R10" s="362"/>
      <c r="S10" s="362"/>
      <c r="T10" s="356" t="e">
        <f>(M10/I10%)/100</f>
        <v>#DIV/0!</v>
      </c>
      <c r="U10" s="356"/>
      <c r="V10" s="356"/>
      <c r="W10" s="356">
        <f t="shared" si="2"/>
        <v>0</v>
      </c>
      <c r="X10" s="356"/>
      <c r="Y10" s="356"/>
      <c r="Z10" s="356"/>
      <c r="AA10" s="350"/>
      <c r="AB10" s="350"/>
      <c r="AC10" s="350"/>
      <c r="AD10" s="350"/>
      <c r="AE10" s="351" t="e">
        <f t="shared" si="0"/>
        <v>#DIV/0!</v>
      </c>
      <c r="AF10" s="352"/>
    </row>
    <row r="11" spans="1:32" s="3" customFormat="1" ht="20.100000000000001" customHeight="1" x14ac:dyDescent="0.15">
      <c r="A11" s="12" t="s">
        <v>99</v>
      </c>
      <c r="B11" s="353"/>
      <c r="C11" s="353"/>
      <c r="D11" s="353"/>
      <c r="E11" s="353"/>
      <c r="F11" s="353"/>
      <c r="G11" s="353"/>
      <c r="H11" s="353"/>
      <c r="I11" s="355"/>
      <c r="J11" s="355"/>
      <c r="K11" s="355"/>
      <c r="L11" s="355"/>
      <c r="M11" s="350"/>
      <c r="N11" s="350"/>
      <c r="O11" s="350"/>
      <c r="P11" s="362"/>
      <c r="Q11" s="362"/>
      <c r="R11" s="362"/>
      <c r="S11" s="362"/>
      <c r="T11" s="356" t="e">
        <f t="shared" ref="T11:T12" si="3">(M11/I11%)/100</f>
        <v>#DIV/0!</v>
      </c>
      <c r="U11" s="356"/>
      <c r="V11" s="356"/>
      <c r="W11" s="356">
        <f t="shared" si="2"/>
        <v>0</v>
      </c>
      <c r="X11" s="356"/>
      <c r="Y11" s="356"/>
      <c r="Z11" s="356"/>
      <c r="AA11" s="350"/>
      <c r="AB11" s="350"/>
      <c r="AC11" s="350"/>
      <c r="AD11" s="350"/>
      <c r="AE11" s="351" t="e">
        <f t="shared" si="0"/>
        <v>#DIV/0!</v>
      </c>
      <c r="AF11" s="352"/>
    </row>
    <row r="12" spans="1:32" s="3" customFormat="1" ht="20.100000000000001" customHeight="1" x14ac:dyDescent="0.15">
      <c r="A12" s="12" t="s">
        <v>100</v>
      </c>
      <c r="B12" s="353"/>
      <c r="C12" s="353"/>
      <c r="D12" s="353"/>
      <c r="E12" s="353"/>
      <c r="F12" s="353"/>
      <c r="G12" s="353"/>
      <c r="H12" s="353"/>
      <c r="I12" s="355"/>
      <c r="J12" s="355"/>
      <c r="K12" s="355"/>
      <c r="L12" s="355"/>
      <c r="M12" s="350"/>
      <c r="N12" s="350"/>
      <c r="O12" s="350"/>
      <c r="P12" s="362"/>
      <c r="Q12" s="362"/>
      <c r="R12" s="362"/>
      <c r="S12" s="362"/>
      <c r="T12" s="356" t="e">
        <f t="shared" si="3"/>
        <v>#DIV/0!</v>
      </c>
      <c r="U12" s="356"/>
      <c r="V12" s="356"/>
      <c r="W12" s="356">
        <f t="shared" si="2"/>
        <v>0</v>
      </c>
      <c r="X12" s="356"/>
      <c r="Y12" s="356"/>
      <c r="Z12" s="356"/>
      <c r="AA12" s="350"/>
      <c r="AB12" s="350"/>
      <c r="AC12" s="350"/>
      <c r="AD12" s="350"/>
      <c r="AE12" s="351" t="e">
        <f t="shared" si="0"/>
        <v>#DIV/0!</v>
      </c>
      <c r="AF12" s="352"/>
    </row>
    <row r="13" spans="1:32" s="3" customFormat="1" ht="15" customHeight="1" thickBot="1" x14ac:dyDescent="0.2">
      <c r="A13" s="313" t="s">
        <v>101</v>
      </c>
      <c r="B13" s="314"/>
      <c r="C13" s="314"/>
      <c r="D13" s="314"/>
      <c r="E13" s="314"/>
      <c r="F13" s="314"/>
      <c r="G13" s="314"/>
      <c r="H13" s="314"/>
      <c r="I13" s="360">
        <f>SUM(I7:J12)</f>
        <v>0</v>
      </c>
      <c r="J13" s="360"/>
      <c r="K13" s="360">
        <f>SUM(K7:L12)</f>
        <v>0</v>
      </c>
      <c r="L13" s="360"/>
      <c r="M13" s="321">
        <f>SUM(M7:O12)</f>
        <v>0</v>
      </c>
      <c r="N13" s="321"/>
      <c r="O13" s="321"/>
      <c r="P13" s="321">
        <f>SUM(P7:S12)</f>
        <v>0</v>
      </c>
      <c r="Q13" s="321"/>
      <c r="R13" s="321"/>
      <c r="S13" s="321"/>
      <c r="T13" s="361"/>
      <c r="U13" s="361"/>
      <c r="V13" s="361"/>
      <c r="W13" s="321">
        <f>SUM(W7:Z12)</f>
        <v>0</v>
      </c>
      <c r="X13" s="321"/>
      <c r="Y13" s="321"/>
      <c r="Z13" s="321"/>
      <c r="AA13" s="321">
        <f>SUM(AA7:AD12)</f>
        <v>0</v>
      </c>
      <c r="AB13" s="321"/>
      <c r="AC13" s="321"/>
      <c r="AD13" s="321"/>
      <c r="AE13" s="294" t="e">
        <f t="shared" si="0"/>
        <v>#DIV/0!</v>
      </c>
      <c r="AF13" s="295"/>
    </row>
    <row r="14" spans="1:32" s="3" customFormat="1" ht="21" customHeight="1" x14ac:dyDescent="0.15">
      <c r="A14" s="363" t="s">
        <v>102</v>
      </c>
      <c r="B14" s="364"/>
      <c r="C14" s="364"/>
      <c r="D14" s="364"/>
      <c r="E14" s="364"/>
      <c r="F14" s="364"/>
      <c r="G14" s="364"/>
      <c r="H14" s="364"/>
      <c r="I14" s="357" t="s">
        <v>87</v>
      </c>
      <c r="J14" s="357"/>
      <c r="K14" s="357" t="s">
        <v>88</v>
      </c>
      <c r="L14" s="357"/>
      <c r="M14" s="365" t="s">
        <v>89</v>
      </c>
      <c r="N14" s="365"/>
      <c r="O14" s="365"/>
      <c r="P14" s="357" t="s">
        <v>90</v>
      </c>
      <c r="Q14" s="357"/>
      <c r="R14" s="357"/>
      <c r="S14" s="357"/>
      <c r="T14" s="357" t="s">
        <v>91</v>
      </c>
      <c r="U14" s="357"/>
      <c r="V14" s="357"/>
      <c r="W14" s="300" t="s">
        <v>92</v>
      </c>
      <c r="X14" s="300"/>
      <c r="Y14" s="300"/>
      <c r="Z14" s="300"/>
      <c r="AA14" s="302" t="s">
        <v>191</v>
      </c>
      <c r="AB14" s="302"/>
      <c r="AC14" s="302"/>
      <c r="AD14" s="302"/>
      <c r="AE14" s="302"/>
      <c r="AF14" s="303"/>
    </row>
    <row r="15" spans="1:32" s="3" customFormat="1" ht="21" customHeight="1" x14ac:dyDescent="0.15">
      <c r="A15" s="7" t="s">
        <v>93</v>
      </c>
      <c r="B15" s="359" t="s">
        <v>94</v>
      </c>
      <c r="C15" s="359"/>
      <c r="D15" s="359"/>
      <c r="E15" s="359"/>
      <c r="F15" s="359"/>
      <c r="G15" s="359"/>
      <c r="H15" s="359"/>
      <c r="I15" s="358"/>
      <c r="J15" s="358"/>
      <c r="K15" s="358"/>
      <c r="L15" s="358"/>
      <c r="M15" s="366"/>
      <c r="N15" s="366"/>
      <c r="O15" s="366"/>
      <c r="P15" s="358"/>
      <c r="Q15" s="358"/>
      <c r="R15" s="358"/>
      <c r="S15" s="358"/>
      <c r="T15" s="358"/>
      <c r="U15" s="358"/>
      <c r="V15" s="358"/>
      <c r="W15" s="301"/>
      <c r="X15" s="301"/>
      <c r="Y15" s="301"/>
      <c r="Z15" s="301"/>
      <c r="AA15" s="304" t="s">
        <v>14</v>
      </c>
      <c r="AB15" s="304"/>
      <c r="AC15" s="304"/>
      <c r="AD15" s="304"/>
      <c r="AE15" s="304" t="s">
        <v>15</v>
      </c>
      <c r="AF15" s="312"/>
    </row>
    <row r="16" spans="1:32" s="3" customFormat="1" ht="20.100000000000001" customHeight="1" x14ac:dyDescent="0.15">
      <c r="A16" s="12" t="s">
        <v>95</v>
      </c>
      <c r="B16" s="353"/>
      <c r="C16" s="353"/>
      <c r="D16" s="353"/>
      <c r="E16" s="353"/>
      <c r="F16" s="353"/>
      <c r="G16" s="353"/>
      <c r="H16" s="353"/>
      <c r="I16" s="355"/>
      <c r="J16" s="355"/>
      <c r="K16" s="355"/>
      <c r="L16" s="355"/>
      <c r="M16" s="350"/>
      <c r="N16" s="350"/>
      <c r="O16" s="350"/>
      <c r="P16" s="362"/>
      <c r="Q16" s="362"/>
      <c r="R16" s="362"/>
      <c r="S16" s="362"/>
      <c r="T16" s="356" t="e">
        <f>(M16/I16%)/100</f>
        <v>#DIV/0!</v>
      </c>
      <c r="U16" s="356"/>
      <c r="V16" s="356"/>
      <c r="W16" s="356">
        <f>P16*K16</f>
        <v>0</v>
      </c>
      <c r="X16" s="356"/>
      <c r="Y16" s="356"/>
      <c r="Z16" s="356"/>
      <c r="AA16" s="350"/>
      <c r="AB16" s="350"/>
      <c r="AC16" s="350"/>
      <c r="AD16" s="350"/>
      <c r="AE16" s="351" t="e">
        <f>AA16/W16</f>
        <v>#DIV/0!</v>
      </c>
      <c r="AF16" s="352"/>
    </row>
    <row r="17" spans="1:32" s="3" customFormat="1" ht="20.100000000000001" customHeight="1" x14ac:dyDescent="0.15">
      <c r="A17" s="12" t="s">
        <v>96</v>
      </c>
      <c r="B17" s="353"/>
      <c r="C17" s="353"/>
      <c r="D17" s="353"/>
      <c r="E17" s="353"/>
      <c r="F17" s="353"/>
      <c r="G17" s="353"/>
      <c r="H17" s="353"/>
      <c r="I17" s="355"/>
      <c r="J17" s="355"/>
      <c r="K17" s="355"/>
      <c r="L17" s="355"/>
      <c r="M17" s="350"/>
      <c r="N17" s="350"/>
      <c r="O17" s="350"/>
      <c r="P17" s="362"/>
      <c r="Q17" s="362"/>
      <c r="R17" s="362"/>
      <c r="S17" s="362"/>
      <c r="T17" s="356" t="e">
        <f t="shared" ref="T17:T19" si="4">(M17/I17%)/100</f>
        <v>#DIV/0!</v>
      </c>
      <c r="U17" s="356"/>
      <c r="V17" s="356"/>
      <c r="W17" s="356">
        <f t="shared" ref="W17:W19" si="5">P17*K17</f>
        <v>0</v>
      </c>
      <c r="X17" s="356"/>
      <c r="Y17" s="356"/>
      <c r="Z17" s="356"/>
      <c r="AA17" s="350"/>
      <c r="AB17" s="350"/>
      <c r="AC17" s="350"/>
      <c r="AD17" s="350"/>
      <c r="AE17" s="351" t="e">
        <f>AA17/W17</f>
        <v>#DIV/0!</v>
      </c>
      <c r="AF17" s="352"/>
    </row>
    <row r="18" spans="1:32" s="3" customFormat="1" ht="20.100000000000001" customHeight="1" x14ac:dyDescent="0.15">
      <c r="A18" s="12" t="s">
        <v>97</v>
      </c>
      <c r="B18" s="353"/>
      <c r="C18" s="353"/>
      <c r="D18" s="353"/>
      <c r="E18" s="353"/>
      <c r="F18" s="353"/>
      <c r="G18" s="353"/>
      <c r="H18" s="353"/>
      <c r="I18" s="355"/>
      <c r="J18" s="355"/>
      <c r="K18" s="355"/>
      <c r="L18" s="355"/>
      <c r="M18" s="350"/>
      <c r="N18" s="350"/>
      <c r="O18" s="350"/>
      <c r="P18" s="362"/>
      <c r="Q18" s="362"/>
      <c r="R18" s="362"/>
      <c r="S18" s="362"/>
      <c r="T18" s="356" t="e">
        <f t="shared" si="4"/>
        <v>#DIV/0!</v>
      </c>
      <c r="U18" s="356"/>
      <c r="V18" s="356"/>
      <c r="W18" s="356">
        <f t="shared" si="5"/>
        <v>0</v>
      </c>
      <c r="X18" s="356"/>
      <c r="Y18" s="356"/>
      <c r="Z18" s="356"/>
      <c r="AA18" s="350"/>
      <c r="AB18" s="350"/>
      <c r="AC18" s="350"/>
      <c r="AD18" s="350"/>
      <c r="AE18" s="351" t="e">
        <f>AA18/W18</f>
        <v>#DIV/0!</v>
      </c>
      <c r="AF18" s="352"/>
    </row>
    <row r="19" spans="1:32" s="3" customFormat="1" ht="20.100000000000001" customHeight="1" x14ac:dyDescent="0.15">
      <c r="A19" s="12" t="s">
        <v>98</v>
      </c>
      <c r="B19" s="353"/>
      <c r="C19" s="353"/>
      <c r="D19" s="353"/>
      <c r="E19" s="353"/>
      <c r="F19" s="353"/>
      <c r="G19" s="353"/>
      <c r="H19" s="353"/>
      <c r="I19" s="355"/>
      <c r="J19" s="355"/>
      <c r="K19" s="355"/>
      <c r="L19" s="355"/>
      <c r="M19" s="350"/>
      <c r="N19" s="350"/>
      <c r="O19" s="350"/>
      <c r="P19" s="362"/>
      <c r="Q19" s="362"/>
      <c r="R19" s="362"/>
      <c r="S19" s="362"/>
      <c r="T19" s="356" t="e">
        <f t="shared" si="4"/>
        <v>#DIV/0!</v>
      </c>
      <c r="U19" s="356"/>
      <c r="V19" s="356"/>
      <c r="W19" s="356">
        <f t="shared" si="5"/>
        <v>0</v>
      </c>
      <c r="X19" s="356"/>
      <c r="Y19" s="356"/>
      <c r="Z19" s="356"/>
      <c r="AA19" s="350"/>
      <c r="AB19" s="350"/>
      <c r="AC19" s="350"/>
      <c r="AD19" s="350"/>
      <c r="AE19" s="351" t="e">
        <f>AA19/W19</f>
        <v>#DIV/0!</v>
      </c>
      <c r="AF19" s="352"/>
    </row>
    <row r="20" spans="1:32" s="3" customFormat="1" ht="15" customHeight="1" thickBot="1" x14ac:dyDescent="0.2">
      <c r="A20" s="313" t="s">
        <v>103</v>
      </c>
      <c r="B20" s="314"/>
      <c r="C20" s="314"/>
      <c r="D20" s="314"/>
      <c r="E20" s="314"/>
      <c r="F20" s="314"/>
      <c r="G20" s="314"/>
      <c r="H20" s="314"/>
      <c r="I20" s="360">
        <f>SUM(I16:J19)</f>
        <v>0</v>
      </c>
      <c r="J20" s="360"/>
      <c r="K20" s="360">
        <f>SUM(K16:L19)</f>
        <v>0</v>
      </c>
      <c r="L20" s="360"/>
      <c r="M20" s="321">
        <f>SUM(M16:O19)</f>
        <v>0</v>
      </c>
      <c r="N20" s="321"/>
      <c r="O20" s="321"/>
      <c r="P20" s="321">
        <f>SUM(P16:S19)</f>
        <v>0</v>
      </c>
      <c r="Q20" s="321"/>
      <c r="R20" s="321"/>
      <c r="S20" s="321"/>
      <c r="T20" s="361"/>
      <c r="U20" s="361"/>
      <c r="V20" s="361"/>
      <c r="W20" s="321">
        <f>SUM(W16:Z19)</f>
        <v>0</v>
      </c>
      <c r="X20" s="321"/>
      <c r="Y20" s="321"/>
      <c r="Z20" s="321"/>
      <c r="AA20" s="321">
        <f>SUM(AA16:AD19)</f>
        <v>0</v>
      </c>
      <c r="AB20" s="321"/>
      <c r="AC20" s="321"/>
      <c r="AD20" s="321"/>
      <c r="AE20" s="294" t="e">
        <f>AA20/W20</f>
        <v>#DIV/0!</v>
      </c>
      <c r="AF20" s="295"/>
    </row>
    <row r="21" spans="1:32" s="3" customFormat="1" ht="21" customHeight="1" x14ac:dyDescent="0.15">
      <c r="A21" s="296" t="s">
        <v>104</v>
      </c>
      <c r="B21" s="297"/>
      <c r="C21" s="297"/>
      <c r="D21" s="297"/>
      <c r="E21" s="297"/>
      <c r="F21" s="297"/>
      <c r="G21" s="297"/>
      <c r="H21" s="297"/>
      <c r="I21" s="357" t="s">
        <v>105</v>
      </c>
      <c r="J21" s="357"/>
      <c r="K21" s="357"/>
      <c r="L21" s="357" t="s">
        <v>106</v>
      </c>
      <c r="M21" s="357"/>
      <c r="N21" s="357"/>
      <c r="O21" s="357" t="s">
        <v>107</v>
      </c>
      <c r="P21" s="357"/>
      <c r="Q21" s="357"/>
      <c r="R21" s="357"/>
      <c r="S21" s="357" t="s">
        <v>108</v>
      </c>
      <c r="T21" s="357"/>
      <c r="U21" s="357"/>
      <c r="V21" s="357"/>
      <c r="W21" s="300" t="s">
        <v>92</v>
      </c>
      <c r="X21" s="300"/>
      <c r="Y21" s="300"/>
      <c r="Z21" s="300"/>
      <c r="AA21" s="302" t="s">
        <v>191</v>
      </c>
      <c r="AB21" s="302"/>
      <c r="AC21" s="302"/>
      <c r="AD21" s="302"/>
      <c r="AE21" s="302"/>
      <c r="AF21" s="303"/>
    </row>
    <row r="22" spans="1:32" s="3" customFormat="1" ht="21" customHeight="1" x14ac:dyDescent="0.15">
      <c r="A22" s="7" t="s">
        <v>93</v>
      </c>
      <c r="B22" s="359" t="s">
        <v>94</v>
      </c>
      <c r="C22" s="359"/>
      <c r="D22" s="359"/>
      <c r="E22" s="359"/>
      <c r="F22" s="359"/>
      <c r="G22" s="359"/>
      <c r="H22" s="359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01"/>
      <c r="X22" s="301"/>
      <c r="Y22" s="301"/>
      <c r="Z22" s="301"/>
      <c r="AA22" s="304" t="s">
        <v>14</v>
      </c>
      <c r="AB22" s="304"/>
      <c r="AC22" s="304"/>
      <c r="AD22" s="304"/>
      <c r="AE22" s="304" t="s">
        <v>15</v>
      </c>
      <c r="AF22" s="312"/>
    </row>
    <row r="23" spans="1:32" s="3" customFormat="1" ht="20.100000000000001" customHeight="1" x14ac:dyDescent="0.15">
      <c r="A23" s="12" t="s">
        <v>95</v>
      </c>
      <c r="B23" s="353"/>
      <c r="C23" s="353"/>
      <c r="D23" s="353"/>
      <c r="E23" s="353"/>
      <c r="F23" s="353"/>
      <c r="G23" s="353"/>
      <c r="H23" s="353"/>
      <c r="I23" s="354">
        <f>L23/2000</f>
        <v>0</v>
      </c>
      <c r="J23" s="354"/>
      <c r="K23" s="354"/>
      <c r="L23" s="355"/>
      <c r="M23" s="355"/>
      <c r="N23" s="355"/>
      <c r="O23" s="355"/>
      <c r="P23" s="355"/>
      <c r="Q23" s="355"/>
      <c r="R23" s="355"/>
      <c r="S23" s="350"/>
      <c r="T23" s="350"/>
      <c r="U23" s="350"/>
      <c r="V23" s="350"/>
      <c r="W23" s="356">
        <f>(L23*O23)+S23</f>
        <v>0</v>
      </c>
      <c r="X23" s="356"/>
      <c r="Y23" s="356"/>
      <c r="Z23" s="356"/>
      <c r="AA23" s="350"/>
      <c r="AB23" s="350"/>
      <c r="AC23" s="350"/>
      <c r="AD23" s="350"/>
      <c r="AE23" s="351" t="e">
        <f t="shared" ref="AE23:AE29" si="6">AA23/W23</f>
        <v>#DIV/0!</v>
      </c>
      <c r="AF23" s="352"/>
    </row>
    <row r="24" spans="1:32" s="3" customFormat="1" ht="20.100000000000001" customHeight="1" x14ac:dyDescent="0.15">
      <c r="A24" s="12" t="s">
        <v>96</v>
      </c>
      <c r="B24" s="353"/>
      <c r="C24" s="353"/>
      <c r="D24" s="353"/>
      <c r="E24" s="353"/>
      <c r="F24" s="353"/>
      <c r="G24" s="353"/>
      <c r="H24" s="353"/>
      <c r="I24" s="354">
        <f t="shared" ref="I24:I28" si="7">L24/2000</f>
        <v>0</v>
      </c>
      <c r="J24" s="354"/>
      <c r="K24" s="354"/>
      <c r="L24" s="355"/>
      <c r="M24" s="355"/>
      <c r="N24" s="355"/>
      <c r="O24" s="355"/>
      <c r="P24" s="355"/>
      <c r="Q24" s="355"/>
      <c r="R24" s="355"/>
      <c r="S24" s="350"/>
      <c r="T24" s="350"/>
      <c r="U24" s="350"/>
      <c r="V24" s="350"/>
      <c r="W24" s="356">
        <f t="shared" ref="W24:W28" si="8">(L24*O24)+S24</f>
        <v>0</v>
      </c>
      <c r="X24" s="356"/>
      <c r="Y24" s="356"/>
      <c r="Z24" s="356"/>
      <c r="AA24" s="350"/>
      <c r="AB24" s="350"/>
      <c r="AC24" s="350"/>
      <c r="AD24" s="350"/>
      <c r="AE24" s="351" t="e">
        <f t="shared" si="6"/>
        <v>#DIV/0!</v>
      </c>
      <c r="AF24" s="352"/>
    </row>
    <row r="25" spans="1:32" s="3" customFormat="1" ht="20.100000000000001" customHeight="1" x14ac:dyDescent="0.15">
      <c r="A25" s="12" t="s">
        <v>97</v>
      </c>
      <c r="B25" s="353"/>
      <c r="C25" s="353"/>
      <c r="D25" s="353"/>
      <c r="E25" s="353"/>
      <c r="F25" s="353"/>
      <c r="G25" s="353"/>
      <c r="H25" s="353"/>
      <c r="I25" s="354">
        <f t="shared" si="7"/>
        <v>0</v>
      </c>
      <c r="J25" s="354"/>
      <c r="K25" s="354"/>
      <c r="L25" s="355"/>
      <c r="M25" s="355"/>
      <c r="N25" s="355"/>
      <c r="O25" s="355"/>
      <c r="P25" s="355"/>
      <c r="Q25" s="355"/>
      <c r="R25" s="355"/>
      <c r="S25" s="350"/>
      <c r="T25" s="350"/>
      <c r="U25" s="350"/>
      <c r="V25" s="350"/>
      <c r="W25" s="356">
        <f t="shared" si="8"/>
        <v>0</v>
      </c>
      <c r="X25" s="356"/>
      <c r="Y25" s="356"/>
      <c r="Z25" s="356"/>
      <c r="AA25" s="350"/>
      <c r="AB25" s="350"/>
      <c r="AC25" s="350"/>
      <c r="AD25" s="350"/>
      <c r="AE25" s="351" t="e">
        <f t="shared" si="6"/>
        <v>#DIV/0!</v>
      </c>
      <c r="AF25" s="352"/>
    </row>
    <row r="26" spans="1:32" s="3" customFormat="1" ht="20.100000000000001" customHeight="1" x14ac:dyDescent="0.15">
      <c r="A26" s="12" t="s">
        <v>98</v>
      </c>
      <c r="B26" s="353"/>
      <c r="C26" s="353"/>
      <c r="D26" s="353"/>
      <c r="E26" s="353"/>
      <c r="F26" s="353"/>
      <c r="G26" s="353"/>
      <c r="H26" s="353"/>
      <c r="I26" s="354">
        <f t="shared" si="7"/>
        <v>0</v>
      </c>
      <c r="J26" s="354"/>
      <c r="K26" s="354"/>
      <c r="L26" s="355"/>
      <c r="M26" s="355"/>
      <c r="N26" s="355"/>
      <c r="O26" s="355"/>
      <c r="P26" s="355"/>
      <c r="Q26" s="355"/>
      <c r="R26" s="355"/>
      <c r="S26" s="350"/>
      <c r="T26" s="350"/>
      <c r="U26" s="350"/>
      <c r="V26" s="350"/>
      <c r="W26" s="356">
        <f t="shared" si="8"/>
        <v>0</v>
      </c>
      <c r="X26" s="356"/>
      <c r="Y26" s="356"/>
      <c r="Z26" s="356"/>
      <c r="AA26" s="350"/>
      <c r="AB26" s="350"/>
      <c r="AC26" s="350"/>
      <c r="AD26" s="350"/>
      <c r="AE26" s="351" t="e">
        <f t="shared" si="6"/>
        <v>#DIV/0!</v>
      </c>
      <c r="AF26" s="352"/>
    </row>
    <row r="27" spans="1:32" s="3" customFormat="1" ht="20.100000000000001" customHeight="1" x14ac:dyDescent="0.15">
      <c r="A27" s="12" t="s">
        <v>99</v>
      </c>
      <c r="B27" s="353"/>
      <c r="C27" s="353"/>
      <c r="D27" s="353"/>
      <c r="E27" s="353"/>
      <c r="F27" s="353"/>
      <c r="G27" s="353"/>
      <c r="H27" s="353"/>
      <c r="I27" s="354">
        <f t="shared" si="7"/>
        <v>0</v>
      </c>
      <c r="J27" s="354"/>
      <c r="K27" s="354"/>
      <c r="L27" s="355"/>
      <c r="M27" s="355"/>
      <c r="N27" s="355"/>
      <c r="O27" s="355"/>
      <c r="P27" s="355"/>
      <c r="Q27" s="355"/>
      <c r="R27" s="355"/>
      <c r="S27" s="350"/>
      <c r="T27" s="350"/>
      <c r="U27" s="350"/>
      <c r="V27" s="350"/>
      <c r="W27" s="356">
        <f t="shared" si="8"/>
        <v>0</v>
      </c>
      <c r="X27" s="356"/>
      <c r="Y27" s="356"/>
      <c r="Z27" s="356"/>
      <c r="AA27" s="350"/>
      <c r="AB27" s="350"/>
      <c r="AC27" s="350"/>
      <c r="AD27" s="350"/>
      <c r="AE27" s="351" t="e">
        <f t="shared" si="6"/>
        <v>#DIV/0!</v>
      </c>
      <c r="AF27" s="352"/>
    </row>
    <row r="28" spans="1:32" s="3" customFormat="1" ht="20.100000000000001" customHeight="1" x14ac:dyDescent="0.15">
      <c r="A28" s="12" t="s">
        <v>100</v>
      </c>
      <c r="B28" s="353"/>
      <c r="C28" s="353"/>
      <c r="D28" s="353"/>
      <c r="E28" s="353"/>
      <c r="F28" s="353"/>
      <c r="G28" s="353"/>
      <c r="H28" s="353"/>
      <c r="I28" s="354">
        <f t="shared" si="7"/>
        <v>0</v>
      </c>
      <c r="J28" s="354"/>
      <c r="K28" s="354"/>
      <c r="L28" s="355"/>
      <c r="M28" s="355"/>
      <c r="N28" s="355"/>
      <c r="O28" s="355"/>
      <c r="P28" s="355"/>
      <c r="Q28" s="355"/>
      <c r="R28" s="355"/>
      <c r="S28" s="350"/>
      <c r="T28" s="350"/>
      <c r="U28" s="350"/>
      <c r="V28" s="350"/>
      <c r="W28" s="356">
        <f t="shared" si="8"/>
        <v>0</v>
      </c>
      <c r="X28" s="356"/>
      <c r="Y28" s="356"/>
      <c r="Z28" s="356"/>
      <c r="AA28" s="350"/>
      <c r="AB28" s="350"/>
      <c r="AC28" s="350"/>
      <c r="AD28" s="350"/>
      <c r="AE28" s="351" t="e">
        <f t="shared" si="6"/>
        <v>#DIV/0!</v>
      </c>
      <c r="AF28" s="352"/>
    </row>
    <row r="29" spans="1:32" s="3" customFormat="1" ht="15" customHeight="1" thickBot="1" x14ac:dyDescent="0.2">
      <c r="A29" s="313" t="s">
        <v>109</v>
      </c>
      <c r="B29" s="314"/>
      <c r="C29" s="314"/>
      <c r="D29" s="314"/>
      <c r="E29" s="314"/>
      <c r="F29" s="314"/>
      <c r="G29" s="314"/>
      <c r="H29" s="314"/>
      <c r="I29" s="315">
        <f>SUM(I23:K28)</f>
        <v>0</v>
      </c>
      <c r="J29" s="315"/>
      <c r="K29" s="315"/>
      <c r="L29" s="316">
        <f>SUM(L23:N28)</f>
        <v>0</v>
      </c>
      <c r="M29" s="317"/>
      <c r="N29" s="317"/>
      <c r="O29" s="316">
        <f>SUM(O23:R28)</f>
        <v>0</v>
      </c>
      <c r="P29" s="317"/>
      <c r="Q29" s="317"/>
      <c r="R29" s="317"/>
      <c r="S29" s="318">
        <f>SUM(S23:V28)</f>
        <v>0</v>
      </c>
      <c r="T29" s="319"/>
      <c r="U29" s="319"/>
      <c r="V29" s="320"/>
      <c r="W29" s="321">
        <f>SUM(W23:Z28)</f>
        <v>0</v>
      </c>
      <c r="X29" s="321"/>
      <c r="Y29" s="321"/>
      <c r="Z29" s="321"/>
      <c r="AA29" s="321">
        <f>SUM(AA23:AD28)</f>
        <v>0</v>
      </c>
      <c r="AB29" s="321"/>
      <c r="AC29" s="321"/>
      <c r="AD29" s="321"/>
      <c r="AE29" s="294" t="e">
        <f t="shared" si="6"/>
        <v>#DIV/0!</v>
      </c>
      <c r="AF29" s="295"/>
    </row>
    <row r="30" spans="1:32" s="3" customFormat="1" ht="21" customHeight="1" x14ac:dyDescent="0.15">
      <c r="A30" s="296" t="s">
        <v>110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300" t="s">
        <v>92</v>
      </c>
      <c r="X30" s="300"/>
      <c r="Y30" s="300"/>
      <c r="Z30" s="300"/>
      <c r="AA30" s="302" t="s">
        <v>191</v>
      </c>
      <c r="AB30" s="302"/>
      <c r="AC30" s="302"/>
      <c r="AD30" s="302"/>
      <c r="AE30" s="302"/>
      <c r="AF30" s="303"/>
    </row>
    <row r="31" spans="1:32" s="3" customFormat="1" ht="12.75" customHeight="1" x14ac:dyDescent="0.1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1"/>
      <c r="X31" s="301"/>
      <c r="Y31" s="301"/>
      <c r="Z31" s="301"/>
      <c r="AA31" s="304" t="s">
        <v>14</v>
      </c>
      <c r="AB31" s="304"/>
      <c r="AC31" s="304"/>
      <c r="AD31" s="304"/>
      <c r="AE31" s="304" t="s">
        <v>15</v>
      </c>
      <c r="AF31" s="312"/>
    </row>
    <row r="32" spans="1:32" s="3" customFormat="1" ht="20.100000000000001" customHeight="1" thickBot="1" x14ac:dyDescent="0.2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7"/>
      <c r="X32" s="327"/>
      <c r="Y32" s="327"/>
      <c r="Z32" s="327"/>
      <c r="AA32" s="327"/>
      <c r="AB32" s="327"/>
      <c r="AC32" s="327"/>
      <c r="AD32" s="327"/>
      <c r="AE32" s="328" t="e">
        <f>AA32/W32</f>
        <v>#DIV/0!</v>
      </c>
      <c r="AF32" s="329"/>
    </row>
    <row r="33" spans="1:32" s="3" customFormat="1" ht="20.100000000000001" customHeight="1" x14ac:dyDescent="0.15">
      <c r="A33" s="330" t="s">
        <v>112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339" t="s">
        <v>113</v>
      </c>
      <c r="V33" s="340"/>
      <c r="W33" s="340"/>
      <c r="X33" s="340"/>
      <c r="Y33" s="340"/>
      <c r="Z33" s="341"/>
      <c r="AA33" s="302" t="s">
        <v>191</v>
      </c>
      <c r="AB33" s="302"/>
      <c r="AC33" s="302"/>
      <c r="AD33" s="302"/>
      <c r="AE33" s="302"/>
      <c r="AF33" s="303"/>
    </row>
    <row r="34" spans="1:32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5"/>
      <c r="U34" s="342"/>
      <c r="V34" s="343"/>
      <c r="W34" s="343"/>
      <c r="X34" s="343"/>
      <c r="Y34" s="343"/>
      <c r="Z34" s="344"/>
      <c r="AA34" s="345" t="s">
        <v>14</v>
      </c>
      <c r="AB34" s="345"/>
      <c r="AC34" s="345"/>
      <c r="AD34" s="345"/>
      <c r="AE34" s="345" t="s">
        <v>15</v>
      </c>
      <c r="AF34" s="346"/>
    </row>
    <row r="35" spans="1:32" ht="20.100000000000001" customHeight="1" thickBot="1" x14ac:dyDescent="0.3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8"/>
      <c r="U35" s="347">
        <f>W32+W29+W20+W13</f>
        <v>0</v>
      </c>
      <c r="V35" s="348"/>
      <c r="W35" s="348"/>
      <c r="X35" s="348"/>
      <c r="Y35" s="348"/>
      <c r="Z35" s="349"/>
      <c r="AA35" s="305">
        <f>AA32+AA29+AA20+AA13</f>
        <v>0</v>
      </c>
      <c r="AB35" s="305"/>
      <c r="AC35" s="305"/>
      <c r="AD35" s="305"/>
      <c r="AE35" s="306" t="e">
        <f>AA35/U35</f>
        <v>#DIV/0!</v>
      </c>
      <c r="AF35" s="307"/>
    </row>
    <row r="36" spans="1:32" ht="20.100000000000001" customHeight="1" thickBot="1" x14ac:dyDescent="0.3">
      <c r="A36" s="308" t="s">
        <v>114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>
        <f>I29+I20+I13</f>
        <v>0</v>
      </c>
      <c r="AD36" s="310"/>
      <c r="AE36" s="310"/>
      <c r="AF36" s="311"/>
    </row>
    <row r="37" spans="1:32" ht="20.100000000000001" customHeight="1" x14ac:dyDescent="0.25">
      <c r="A37" s="94" t="s">
        <v>115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6"/>
    </row>
    <row r="38" spans="1:32" ht="60" customHeight="1" thickBot="1" x14ac:dyDescent="0.3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4"/>
    </row>
  </sheetData>
  <sheetProtection algorithmName="SHA-512" hashValue="EPVB5/XLnL3zhI/MqnHJmnyMdPrMeB8XCqjTNUS7lSQYm4ZvTCwZbmCstLvOdiED5p9riwDxwG3Gwm6G2S9UkA==" saltValue="4PMhsCjZJj3eOpi48i2U9Q==" spinCount="100000" sheet="1" objects="1" scenarios="1"/>
  <protectedRanges>
    <protectedRange sqref="A3 B7:O12 AA7:AD12 B16:O19 AA16:AD19 B23:H28 L23:V28 AA23:AD28 W32:AD32 A38" name="Oblast1"/>
  </protectedRanges>
  <mergeCells count="222"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III - AKTIVITY V OBLASTI DROG A ZÁVISLOSTÍ</v>
      </c>
    </row>
    <row r="2" spans="1:32" s="3" customFormat="1" ht="31.5" customHeight="1" thickBot="1" x14ac:dyDescent="0.2">
      <c r="A2" s="492" t="s">
        <v>117</v>
      </c>
      <c r="B2" s="493"/>
      <c r="C2" s="493"/>
      <c r="D2" s="493"/>
      <c r="E2" s="493"/>
      <c r="F2" s="494"/>
      <c r="G2" s="501" t="s">
        <v>118</v>
      </c>
      <c r="H2" s="502"/>
      <c r="I2" s="503"/>
      <c r="J2" s="503"/>
      <c r="K2" s="503"/>
      <c r="L2" s="503"/>
      <c r="M2" s="504"/>
      <c r="N2" s="421" t="s">
        <v>119</v>
      </c>
      <c r="O2" s="422"/>
      <c r="P2" s="422"/>
      <c r="Q2" s="422"/>
      <c r="R2" s="422"/>
      <c r="S2" s="422"/>
      <c r="T2" s="422"/>
      <c r="U2" s="422"/>
      <c r="V2" s="423"/>
      <c r="W2" s="415"/>
      <c r="X2" s="416"/>
      <c r="Y2" s="416"/>
      <c r="Z2" s="416"/>
      <c r="AA2" s="416"/>
      <c r="AB2" s="416"/>
      <c r="AC2" s="416"/>
      <c r="AD2" s="416"/>
      <c r="AE2" s="416"/>
      <c r="AF2" s="417"/>
    </row>
    <row r="3" spans="1:32" s="3" customFormat="1" ht="33.75" customHeight="1" x14ac:dyDescent="0.15">
      <c r="A3" s="495"/>
      <c r="B3" s="496"/>
      <c r="C3" s="496"/>
      <c r="D3" s="496"/>
      <c r="E3" s="496"/>
      <c r="F3" s="497"/>
      <c r="G3" s="505" t="s">
        <v>120</v>
      </c>
      <c r="H3" s="506"/>
      <c r="I3" s="507"/>
      <c r="J3" s="508"/>
      <c r="K3" s="509" t="s">
        <v>192</v>
      </c>
      <c r="L3" s="510"/>
      <c r="M3" s="511"/>
      <c r="N3" s="512" t="s">
        <v>121</v>
      </c>
      <c r="O3" s="513"/>
      <c r="P3" s="514"/>
      <c r="Q3" s="514"/>
      <c r="R3" s="515" t="s">
        <v>193</v>
      </c>
      <c r="S3" s="516"/>
      <c r="T3" s="517"/>
      <c r="U3" s="518" t="s">
        <v>15</v>
      </c>
      <c r="V3" s="519"/>
      <c r="W3" s="418"/>
      <c r="X3" s="418"/>
      <c r="Y3" s="418"/>
      <c r="Z3" s="418"/>
      <c r="AA3" s="418"/>
      <c r="AB3" s="418"/>
      <c r="AC3" s="418"/>
      <c r="AD3" s="418"/>
      <c r="AE3" s="418"/>
      <c r="AF3" s="417"/>
    </row>
    <row r="4" spans="1:32" s="3" customFormat="1" ht="20.100000000000001" customHeight="1" thickBot="1" x14ac:dyDescent="0.2">
      <c r="A4" s="498"/>
      <c r="B4" s="499"/>
      <c r="C4" s="499"/>
      <c r="D4" s="499"/>
      <c r="E4" s="499"/>
      <c r="F4" s="500"/>
      <c r="G4" s="481">
        <f>G5+G10</f>
        <v>0</v>
      </c>
      <c r="H4" s="482"/>
      <c r="I4" s="482"/>
      <c r="J4" s="483"/>
      <c r="K4" s="484">
        <f>K5+K10</f>
        <v>0</v>
      </c>
      <c r="L4" s="485"/>
      <c r="M4" s="486"/>
      <c r="N4" s="481">
        <f>N5+N10</f>
        <v>0</v>
      </c>
      <c r="O4" s="482"/>
      <c r="P4" s="482"/>
      <c r="Q4" s="487"/>
      <c r="R4" s="488">
        <f>R5+R10</f>
        <v>0</v>
      </c>
      <c r="S4" s="489"/>
      <c r="T4" s="489"/>
      <c r="U4" s="490" t="e">
        <f>R4/N4</f>
        <v>#DIV/0!</v>
      </c>
      <c r="V4" s="491"/>
      <c r="W4" s="419"/>
      <c r="X4" s="419"/>
      <c r="Y4" s="419"/>
      <c r="Z4" s="419"/>
      <c r="AA4" s="419"/>
      <c r="AB4" s="419"/>
      <c r="AC4" s="419"/>
      <c r="AD4" s="419"/>
      <c r="AE4" s="419"/>
      <c r="AF4" s="420"/>
    </row>
    <row r="5" spans="1:32" s="8" customFormat="1" ht="20.100000000000001" customHeight="1" x14ac:dyDescent="0.15">
      <c r="A5" s="535" t="s">
        <v>122</v>
      </c>
      <c r="B5" s="536"/>
      <c r="C5" s="536"/>
      <c r="D5" s="536"/>
      <c r="E5" s="536"/>
      <c r="F5" s="537"/>
      <c r="G5" s="531">
        <f>SUM(G6:J9)</f>
        <v>0</v>
      </c>
      <c r="H5" s="532"/>
      <c r="I5" s="533"/>
      <c r="J5" s="533"/>
      <c r="K5" s="533">
        <f>SUM(K6:M9)</f>
        <v>0</v>
      </c>
      <c r="L5" s="533"/>
      <c r="M5" s="534"/>
      <c r="N5" s="531">
        <f>SUM(N6:Q9)</f>
        <v>0</v>
      </c>
      <c r="O5" s="533"/>
      <c r="P5" s="538"/>
      <c r="Q5" s="538"/>
      <c r="R5" s="539">
        <f>SUM(R6:T9)</f>
        <v>0</v>
      </c>
      <c r="S5" s="533"/>
      <c r="T5" s="533"/>
      <c r="U5" s="520" t="e">
        <f>R5/N5</f>
        <v>#DIV/0!</v>
      </c>
      <c r="V5" s="521"/>
      <c r="W5" s="429" t="s">
        <v>123</v>
      </c>
      <c r="X5" s="429"/>
      <c r="Y5" s="429"/>
      <c r="Z5" s="429"/>
      <c r="AA5" s="429"/>
      <c r="AB5" s="429"/>
      <c r="AC5" s="429"/>
      <c r="AD5" s="429"/>
      <c r="AE5" s="429"/>
      <c r="AF5" s="430"/>
    </row>
    <row r="6" spans="1:32" s="3" customFormat="1" ht="12.75" customHeight="1" x14ac:dyDescent="0.15">
      <c r="A6" s="522" t="s">
        <v>124</v>
      </c>
      <c r="B6" s="523"/>
      <c r="C6" s="523"/>
      <c r="D6" s="523"/>
      <c r="E6" s="523"/>
      <c r="F6" s="524"/>
      <c r="G6" s="525"/>
      <c r="H6" s="526"/>
      <c r="I6" s="527"/>
      <c r="J6" s="527"/>
      <c r="K6" s="527"/>
      <c r="L6" s="527"/>
      <c r="M6" s="528"/>
      <c r="N6" s="529">
        <f>'5. realizační tým'!W13</f>
        <v>0</v>
      </c>
      <c r="O6" s="461"/>
      <c r="P6" s="530"/>
      <c r="Q6" s="530"/>
      <c r="R6" s="460">
        <f>'5. realizační tým'!AA13</f>
        <v>0</v>
      </c>
      <c r="S6" s="461"/>
      <c r="T6" s="461"/>
      <c r="U6" s="439" t="e">
        <f>R6/N6</f>
        <v>#DIV/0!</v>
      </c>
      <c r="V6" s="440"/>
      <c r="W6" s="431"/>
      <c r="X6" s="431"/>
      <c r="Y6" s="431"/>
      <c r="Z6" s="431"/>
      <c r="AA6" s="431"/>
      <c r="AB6" s="431"/>
      <c r="AC6" s="431"/>
      <c r="AD6" s="431"/>
      <c r="AE6" s="431"/>
      <c r="AF6" s="432"/>
    </row>
    <row r="7" spans="1:32" s="3" customFormat="1" ht="12.75" customHeight="1" x14ac:dyDescent="0.15">
      <c r="A7" s="540" t="s">
        <v>125</v>
      </c>
      <c r="B7" s="523"/>
      <c r="C7" s="523"/>
      <c r="D7" s="523"/>
      <c r="E7" s="523"/>
      <c r="F7" s="524"/>
      <c r="G7" s="525"/>
      <c r="H7" s="526"/>
      <c r="I7" s="527"/>
      <c r="J7" s="527"/>
      <c r="K7" s="527"/>
      <c r="L7" s="527"/>
      <c r="M7" s="528"/>
      <c r="N7" s="529">
        <f>'5. realizační tým'!W20</f>
        <v>0</v>
      </c>
      <c r="O7" s="461"/>
      <c r="P7" s="530"/>
      <c r="Q7" s="530"/>
      <c r="R7" s="460">
        <f>'5. realizační tým'!AA20</f>
        <v>0</v>
      </c>
      <c r="S7" s="461"/>
      <c r="T7" s="461"/>
      <c r="U7" s="439" t="e">
        <f t="shared" ref="U7:U9" si="0">R7/N7</f>
        <v>#DIV/0!</v>
      </c>
      <c r="V7" s="440"/>
      <c r="W7" s="431"/>
      <c r="X7" s="431"/>
      <c r="Y7" s="431"/>
      <c r="Z7" s="431"/>
      <c r="AA7" s="431"/>
      <c r="AB7" s="431"/>
      <c r="AC7" s="431"/>
      <c r="AD7" s="431"/>
      <c r="AE7" s="431"/>
      <c r="AF7" s="432"/>
    </row>
    <row r="8" spans="1:32" s="3" customFormat="1" ht="12.75" customHeight="1" x14ac:dyDescent="0.15">
      <c r="A8" s="522" t="s">
        <v>126</v>
      </c>
      <c r="B8" s="523"/>
      <c r="C8" s="523"/>
      <c r="D8" s="523"/>
      <c r="E8" s="523"/>
      <c r="F8" s="524"/>
      <c r="G8" s="525"/>
      <c r="H8" s="526"/>
      <c r="I8" s="527"/>
      <c r="J8" s="527"/>
      <c r="K8" s="527"/>
      <c r="L8" s="527"/>
      <c r="M8" s="528"/>
      <c r="N8" s="529">
        <f>'5. realizační tým'!W29</f>
        <v>0</v>
      </c>
      <c r="O8" s="461"/>
      <c r="P8" s="530"/>
      <c r="Q8" s="530"/>
      <c r="R8" s="460">
        <f>'5. realizační tým'!AA29</f>
        <v>0</v>
      </c>
      <c r="S8" s="461"/>
      <c r="T8" s="461"/>
      <c r="U8" s="439" t="e">
        <f t="shared" si="0"/>
        <v>#DIV/0!</v>
      </c>
      <c r="V8" s="440"/>
      <c r="W8" s="431"/>
      <c r="X8" s="431"/>
      <c r="Y8" s="431"/>
      <c r="Z8" s="431"/>
      <c r="AA8" s="431"/>
      <c r="AB8" s="431"/>
      <c r="AC8" s="431"/>
      <c r="AD8" s="431"/>
      <c r="AE8" s="431"/>
      <c r="AF8" s="432"/>
    </row>
    <row r="9" spans="1:32" s="3" customFormat="1" ht="12.75" customHeight="1" x14ac:dyDescent="0.15">
      <c r="A9" s="472" t="s">
        <v>127</v>
      </c>
      <c r="B9" s="473"/>
      <c r="C9" s="473"/>
      <c r="D9" s="473"/>
      <c r="E9" s="473"/>
      <c r="F9" s="474"/>
      <c r="G9" s="475"/>
      <c r="H9" s="476"/>
      <c r="I9" s="470"/>
      <c r="J9" s="470"/>
      <c r="K9" s="470"/>
      <c r="L9" s="470"/>
      <c r="M9" s="471"/>
      <c r="N9" s="477">
        <f>'5. realizační tým'!W32</f>
        <v>0</v>
      </c>
      <c r="O9" s="478"/>
      <c r="P9" s="479"/>
      <c r="Q9" s="479"/>
      <c r="R9" s="480">
        <f>'5. realizační tým'!AA32</f>
        <v>0</v>
      </c>
      <c r="S9" s="478"/>
      <c r="T9" s="478"/>
      <c r="U9" s="439" t="e">
        <f t="shared" si="0"/>
        <v>#DIV/0!</v>
      </c>
      <c r="V9" s="440"/>
      <c r="W9" s="433"/>
      <c r="X9" s="434"/>
      <c r="Y9" s="434"/>
      <c r="Z9" s="434"/>
      <c r="AA9" s="434"/>
      <c r="AB9" s="434"/>
      <c r="AC9" s="434"/>
      <c r="AD9" s="434"/>
      <c r="AE9" s="434"/>
      <c r="AF9" s="435"/>
    </row>
    <row r="10" spans="1:32" s="8" customFormat="1" ht="20.100000000000001" customHeight="1" x14ac:dyDescent="0.15">
      <c r="A10" s="462" t="s">
        <v>128</v>
      </c>
      <c r="B10" s="463"/>
      <c r="C10" s="463"/>
      <c r="D10" s="463"/>
      <c r="E10" s="463"/>
      <c r="F10" s="464"/>
      <c r="G10" s="465">
        <f>G11+G14+G31+G35+G39</f>
        <v>0</v>
      </c>
      <c r="H10" s="436"/>
      <c r="I10" s="437"/>
      <c r="J10" s="437"/>
      <c r="K10" s="437">
        <f>K11+K14+K31+K35+K39</f>
        <v>0</v>
      </c>
      <c r="L10" s="437"/>
      <c r="M10" s="438"/>
      <c r="N10" s="465">
        <f>N11+N14+N31+N35+N39</f>
        <v>0</v>
      </c>
      <c r="O10" s="437"/>
      <c r="P10" s="466"/>
      <c r="Q10" s="466"/>
      <c r="R10" s="467">
        <f>R11+R14+R31+R35+R39</f>
        <v>0</v>
      </c>
      <c r="S10" s="437"/>
      <c r="T10" s="437"/>
      <c r="U10" s="468" t="e">
        <f t="shared" ref="U10:U17" si="1">R10/N10</f>
        <v>#DIV/0!</v>
      </c>
      <c r="V10" s="469"/>
      <c r="W10" s="436" t="s">
        <v>123</v>
      </c>
      <c r="X10" s="437"/>
      <c r="Y10" s="437"/>
      <c r="Z10" s="437"/>
      <c r="AA10" s="437"/>
      <c r="AB10" s="437"/>
      <c r="AC10" s="437"/>
      <c r="AD10" s="437"/>
      <c r="AE10" s="437"/>
      <c r="AF10" s="438"/>
    </row>
    <row r="11" spans="1:32" s="8" customFormat="1" ht="20.100000000000001" customHeight="1" x14ac:dyDescent="0.15">
      <c r="A11" s="404" t="s">
        <v>129</v>
      </c>
      <c r="B11" s="405"/>
      <c r="C11" s="405"/>
      <c r="D11" s="405"/>
      <c r="E11" s="405"/>
      <c r="F11" s="406"/>
      <c r="G11" s="407">
        <f>SUM(G12:J13)</f>
        <v>0</v>
      </c>
      <c r="H11" s="408"/>
      <c r="I11" s="409"/>
      <c r="J11" s="409"/>
      <c r="K11" s="409">
        <f>SUM(K12:M13)</f>
        <v>0</v>
      </c>
      <c r="L11" s="409"/>
      <c r="M11" s="411"/>
      <c r="N11" s="407">
        <f>SUM(N12:Q13)</f>
        <v>0</v>
      </c>
      <c r="O11" s="409"/>
      <c r="P11" s="441"/>
      <c r="Q11" s="441"/>
      <c r="R11" s="442">
        <f>SUM(R12:T13)</f>
        <v>0</v>
      </c>
      <c r="S11" s="409"/>
      <c r="T11" s="409"/>
      <c r="U11" s="427" t="e">
        <f t="shared" si="1"/>
        <v>#DIV/0!</v>
      </c>
      <c r="V11" s="428"/>
      <c r="W11" s="408" t="s">
        <v>123</v>
      </c>
      <c r="X11" s="409"/>
      <c r="Y11" s="409"/>
      <c r="Z11" s="409"/>
      <c r="AA11" s="409"/>
      <c r="AB11" s="409"/>
      <c r="AC11" s="409"/>
      <c r="AD11" s="409"/>
      <c r="AE11" s="409"/>
      <c r="AF11" s="411"/>
    </row>
    <row r="12" spans="1:32" s="3" customFormat="1" ht="12.75" customHeight="1" x14ac:dyDescent="0.15">
      <c r="A12" s="387"/>
      <c r="B12" s="353"/>
      <c r="C12" s="353"/>
      <c r="D12" s="353"/>
      <c r="E12" s="353"/>
      <c r="F12" s="283"/>
      <c r="G12" s="388"/>
      <c r="H12" s="389"/>
      <c r="I12" s="355"/>
      <c r="J12" s="355"/>
      <c r="K12" s="355"/>
      <c r="L12" s="355"/>
      <c r="M12" s="390"/>
      <c r="N12" s="388"/>
      <c r="O12" s="355"/>
      <c r="P12" s="410"/>
      <c r="Q12" s="410"/>
      <c r="R12" s="424"/>
      <c r="S12" s="355"/>
      <c r="T12" s="355"/>
      <c r="U12" s="391" t="e">
        <f t="shared" si="1"/>
        <v>#DIV/0!</v>
      </c>
      <c r="V12" s="392"/>
      <c r="W12" s="381"/>
      <c r="X12" s="382"/>
      <c r="Y12" s="382"/>
      <c r="Z12" s="382"/>
      <c r="AA12" s="382"/>
      <c r="AB12" s="382"/>
      <c r="AC12" s="382"/>
      <c r="AD12" s="382"/>
      <c r="AE12" s="382"/>
      <c r="AF12" s="383"/>
    </row>
    <row r="13" spans="1:32" s="3" customFormat="1" ht="12.75" customHeight="1" x14ac:dyDescent="0.15">
      <c r="A13" s="387"/>
      <c r="B13" s="353"/>
      <c r="C13" s="353"/>
      <c r="D13" s="353"/>
      <c r="E13" s="353"/>
      <c r="F13" s="283"/>
      <c r="G13" s="388"/>
      <c r="H13" s="389"/>
      <c r="I13" s="355"/>
      <c r="J13" s="355"/>
      <c r="K13" s="355"/>
      <c r="L13" s="355"/>
      <c r="M13" s="390"/>
      <c r="N13" s="388"/>
      <c r="O13" s="355"/>
      <c r="P13" s="410"/>
      <c r="Q13" s="410"/>
      <c r="R13" s="424"/>
      <c r="S13" s="355"/>
      <c r="T13" s="355"/>
      <c r="U13" s="391" t="e">
        <f t="shared" si="1"/>
        <v>#DIV/0!</v>
      </c>
      <c r="V13" s="392"/>
      <c r="W13" s="381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1:32" s="8" customFormat="1" ht="20.100000000000001" customHeight="1" x14ac:dyDescent="0.15">
      <c r="A14" s="404" t="s">
        <v>130</v>
      </c>
      <c r="B14" s="405"/>
      <c r="C14" s="405"/>
      <c r="D14" s="405"/>
      <c r="E14" s="405"/>
      <c r="F14" s="406"/>
      <c r="G14" s="407">
        <f>G15+G27</f>
        <v>0</v>
      </c>
      <c r="H14" s="408"/>
      <c r="I14" s="409"/>
      <c r="J14" s="409"/>
      <c r="K14" s="409">
        <f>K15+K27</f>
        <v>0</v>
      </c>
      <c r="L14" s="409"/>
      <c r="M14" s="411"/>
      <c r="N14" s="407">
        <f>N15+N27</f>
        <v>0</v>
      </c>
      <c r="O14" s="409"/>
      <c r="P14" s="441"/>
      <c r="Q14" s="441"/>
      <c r="R14" s="442">
        <f>R15+R27</f>
        <v>0</v>
      </c>
      <c r="S14" s="409"/>
      <c r="T14" s="409"/>
      <c r="U14" s="427" t="e">
        <f t="shared" si="1"/>
        <v>#DIV/0!</v>
      </c>
      <c r="V14" s="428"/>
      <c r="W14" s="408" t="s">
        <v>123</v>
      </c>
      <c r="X14" s="409"/>
      <c r="Y14" s="409"/>
      <c r="Z14" s="409"/>
      <c r="AA14" s="409"/>
      <c r="AB14" s="409"/>
      <c r="AC14" s="409"/>
      <c r="AD14" s="409"/>
      <c r="AE14" s="409"/>
      <c r="AF14" s="411"/>
    </row>
    <row r="15" spans="1:32" s="3" customFormat="1" ht="12.75" customHeight="1" x14ac:dyDescent="0.15">
      <c r="A15" s="443" t="s">
        <v>131</v>
      </c>
      <c r="B15" s="444"/>
      <c r="C15" s="444"/>
      <c r="D15" s="444"/>
      <c r="E15" s="444"/>
      <c r="F15" s="445"/>
      <c r="G15" s="446">
        <f>G16+G20+G23</f>
        <v>0</v>
      </c>
      <c r="H15" s="412"/>
      <c r="I15" s="413"/>
      <c r="J15" s="413"/>
      <c r="K15" s="413">
        <f>K16+K20+K23</f>
        <v>0</v>
      </c>
      <c r="L15" s="413"/>
      <c r="M15" s="414"/>
      <c r="N15" s="446">
        <f>N16+N20+N23</f>
        <v>0</v>
      </c>
      <c r="O15" s="413"/>
      <c r="P15" s="447"/>
      <c r="Q15" s="447"/>
      <c r="R15" s="448">
        <f>R16+R20+R23</f>
        <v>0</v>
      </c>
      <c r="S15" s="413"/>
      <c r="T15" s="413"/>
      <c r="U15" s="425" t="e">
        <f t="shared" si="1"/>
        <v>#DIV/0!</v>
      </c>
      <c r="V15" s="426"/>
      <c r="W15" s="412"/>
      <c r="X15" s="413"/>
      <c r="Y15" s="413"/>
      <c r="Z15" s="413"/>
      <c r="AA15" s="413"/>
      <c r="AB15" s="413"/>
      <c r="AC15" s="413"/>
      <c r="AD15" s="413"/>
      <c r="AE15" s="413"/>
      <c r="AF15" s="414"/>
    </row>
    <row r="16" spans="1:32" s="11" customFormat="1" ht="12.75" customHeight="1" x14ac:dyDescent="0.15">
      <c r="A16" s="449" t="s">
        <v>132</v>
      </c>
      <c r="B16" s="450"/>
      <c r="C16" s="450"/>
      <c r="D16" s="450"/>
      <c r="E16" s="450"/>
      <c r="F16" s="451"/>
      <c r="G16" s="452">
        <f>SUM(G17:J19)</f>
        <v>0</v>
      </c>
      <c r="H16" s="453"/>
      <c r="I16" s="454"/>
      <c r="J16" s="454"/>
      <c r="K16" s="379">
        <f>SUM(K17:M19)</f>
        <v>0</v>
      </c>
      <c r="L16" s="379"/>
      <c r="M16" s="380"/>
      <c r="N16" s="455">
        <f>SUM(N17:Q19)</f>
        <v>0</v>
      </c>
      <c r="O16" s="379"/>
      <c r="P16" s="456"/>
      <c r="Q16" s="456"/>
      <c r="R16" s="457">
        <f>SUM(R17:T19)</f>
        <v>0</v>
      </c>
      <c r="S16" s="379"/>
      <c r="T16" s="379"/>
      <c r="U16" s="458" t="e">
        <f t="shared" si="1"/>
        <v>#DIV/0!</v>
      </c>
      <c r="V16" s="459"/>
      <c r="W16" s="378"/>
      <c r="X16" s="379"/>
      <c r="Y16" s="379"/>
      <c r="Z16" s="379"/>
      <c r="AA16" s="379"/>
      <c r="AB16" s="379"/>
      <c r="AC16" s="379"/>
      <c r="AD16" s="379"/>
      <c r="AE16" s="379"/>
      <c r="AF16" s="380"/>
    </row>
    <row r="17" spans="1:32" s="3" customFormat="1" ht="12.75" customHeight="1" x14ac:dyDescent="0.15">
      <c r="A17" s="387"/>
      <c r="B17" s="353"/>
      <c r="C17" s="353"/>
      <c r="D17" s="353"/>
      <c r="E17" s="353"/>
      <c r="F17" s="283"/>
      <c r="G17" s="388"/>
      <c r="H17" s="389"/>
      <c r="I17" s="355"/>
      <c r="J17" s="355"/>
      <c r="K17" s="355"/>
      <c r="L17" s="355"/>
      <c r="M17" s="390"/>
      <c r="N17" s="388"/>
      <c r="O17" s="355"/>
      <c r="P17" s="410"/>
      <c r="Q17" s="410"/>
      <c r="R17" s="424"/>
      <c r="S17" s="355"/>
      <c r="T17" s="355"/>
      <c r="U17" s="391" t="e">
        <f t="shared" si="1"/>
        <v>#DIV/0!</v>
      </c>
      <c r="V17" s="392"/>
      <c r="W17" s="381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1:32" s="3" customFormat="1" ht="12.75" customHeight="1" x14ac:dyDescent="0.15">
      <c r="A18" s="387"/>
      <c r="B18" s="353"/>
      <c r="C18" s="353"/>
      <c r="D18" s="353"/>
      <c r="E18" s="353"/>
      <c r="F18" s="283"/>
      <c r="G18" s="388"/>
      <c r="H18" s="389"/>
      <c r="I18" s="355"/>
      <c r="J18" s="355"/>
      <c r="K18" s="355"/>
      <c r="L18" s="355"/>
      <c r="M18" s="390"/>
      <c r="N18" s="388"/>
      <c r="O18" s="355"/>
      <c r="P18" s="410"/>
      <c r="Q18" s="410"/>
      <c r="R18" s="424"/>
      <c r="S18" s="355"/>
      <c r="T18" s="355"/>
      <c r="U18" s="391" t="e">
        <f t="shared" ref="U18:U19" si="2">R18/N18</f>
        <v>#DIV/0!</v>
      </c>
      <c r="V18" s="392"/>
      <c r="W18" s="381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1:32" s="3" customFormat="1" ht="12.75" customHeight="1" x14ac:dyDescent="0.15">
      <c r="A19" s="387"/>
      <c r="B19" s="353"/>
      <c r="C19" s="353"/>
      <c r="D19" s="353"/>
      <c r="E19" s="353"/>
      <c r="F19" s="283"/>
      <c r="G19" s="388"/>
      <c r="H19" s="389"/>
      <c r="I19" s="355"/>
      <c r="J19" s="355"/>
      <c r="K19" s="355"/>
      <c r="L19" s="355"/>
      <c r="M19" s="390"/>
      <c r="N19" s="388"/>
      <c r="O19" s="355"/>
      <c r="P19" s="410"/>
      <c r="Q19" s="410"/>
      <c r="R19" s="424"/>
      <c r="S19" s="355"/>
      <c r="T19" s="355"/>
      <c r="U19" s="391" t="e">
        <f t="shared" si="2"/>
        <v>#DIV/0!</v>
      </c>
      <c r="V19" s="392"/>
      <c r="W19" s="381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1:32" s="11" customFormat="1" ht="20.100000000000001" customHeight="1" x14ac:dyDescent="0.15">
      <c r="A20" s="449" t="s">
        <v>133</v>
      </c>
      <c r="B20" s="450"/>
      <c r="C20" s="450"/>
      <c r="D20" s="450"/>
      <c r="E20" s="450"/>
      <c r="F20" s="451"/>
      <c r="G20" s="452">
        <f>SUM(G21:J22)</f>
        <v>0</v>
      </c>
      <c r="H20" s="453"/>
      <c r="I20" s="454"/>
      <c r="J20" s="454"/>
      <c r="K20" s="379">
        <f>SUM(K21:M22)</f>
        <v>0</v>
      </c>
      <c r="L20" s="379"/>
      <c r="M20" s="380"/>
      <c r="N20" s="455">
        <f>SUM(N21:Q22)</f>
        <v>0</v>
      </c>
      <c r="O20" s="379"/>
      <c r="P20" s="456"/>
      <c r="Q20" s="456"/>
      <c r="R20" s="457">
        <f>SUM(R21:T22)</f>
        <v>0</v>
      </c>
      <c r="S20" s="379"/>
      <c r="T20" s="379"/>
      <c r="U20" s="458" t="e">
        <f>R20/N20</f>
        <v>#DIV/0!</v>
      </c>
      <c r="V20" s="459"/>
      <c r="W20" s="378"/>
      <c r="X20" s="379"/>
      <c r="Y20" s="379"/>
      <c r="Z20" s="379"/>
      <c r="AA20" s="379"/>
      <c r="AB20" s="379"/>
      <c r="AC20" s="379"/>
      <c r="AD20" s="379"/>
      <c r="AE20" s="379"/>
      <c r="AF20" s="380"/>
    </row>
    <row r="21" spans="1:32" s="3" customFormat="1" ht="12.75" customHeight="1" x14ac:dyDescent="0.15">
      <c r="A21" s="387"/>
      <c r="B21" s="353"/>
      <c r="C21" s="353"/>
      <c r="D21" s="353"/>
      <c r="E21" s="353"/>
      <c r="F21" s="283"/>
      <c r="G21" s="388"/>
      <c r="H21" s="389"/>
      <c r="I21" s="355"/>
      <c r="J21" s="355"/>
      <c r="K21" s="355"/>
      <c r="L21" s="355"/>
      <c r="M21" s="390"/>
      <c r="N21" s="388"/>
      <c r="O21" s="355"/>
      <c r="P21" s="410"/>
      <c r="Q21" s="410"/>
      <c r="R21" s="424"/>
      <c r="S21" s="355"/>
      <c r="T21" s="355"/>
      <c r="U21" s="391" t="e">
        <f>R21/N21</f>
        <v>#DIV/0!</v>
      </c>
      <c r="V21" s="392"/>
      <c r="W21" s="381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1:32" s="3" customFormat="1" ht="12.75" customHeight="1" x14ac:dyDescent="0.15">
      <c r="A22" s="387"/>
      <c r="B22" s="353"/>
      <c r="C22" s="353"/>
      <c r="D22" s="353"/>
      <c r="E22" s="353"/>
      <c r="F22" s="283"/>
      <c r="G22" s="388"/>
      <c r="H22" s="389"/>
      <c r="I22" s="355"/>
      <c r="J22" s="355"/>
      <c r="K22" s="355"/>
      <c r="L22" s="355"/>
      <c r="M22" s="390"/>
      <c r="N22" s="388"/>
      <c r="O22" s="355"/>
      <c r="P22" s="410"/>
      <c r="Q22" s="410"/>
      <c r="R22" s="424"/>
      <c r="S22" s="355"/>
      <c r="T22" s="355"/>
      <c r="U22" s="391" t="e">
        <f>R22/N22</f>
        <v>#DIV/0!</v>
      </c>
      <c r="V22" s="392"/>
      <c r="W22" s="381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1:32" s="11" customFormat="1" ht="20.100000000000001" customHeight="1" x14ac:dyDescent="0.15">
      <c r="A23" s="449" t="s">
        <v>134</v>
      </c>
      <c r="B23" s="450"/>
      <c r="C23" s="450"/>
      <c r="D23" s="450"/>
      <c r="E23" s="450"/>
      <c r="F23" s="451"/>
      <c r="G23" s="452">
        <f>SUM(G24:J26)</f>
        <v>0</v>
      </c>
      <c r="H23" s="453"/>
      <c r="I23" s="454"/>
      <c r="J23" s="454"/>
      <c r="K23" s="379">
        <f>SUM(K24:M26)</f>
        <v>0</v>
      </c>
      <c r="L23" s="379"/>
      <c r="M23" s="380"/>
      <c r="N23" s="455">
        <f>SUM(N24:Q26)</f>
        <v>0</v>
      </c>
      <c r="O23" s="379"/>
      <c r="P23" s="456"/>
      <c r="Q23" s="456"/>
      <c r="R23" s="457">
        <f>SUM(R24:T26)</f>
        <v>0</v>
      </c>
      <c r="S23" s="379"/>
      <c r="T23" s="379"/>
      <c r="U23" s="458" t="e">
        <f>R23/N23</f>
        <v>#DIV/0!</v>
      </c>
      <c r="V23" s="459"/>
      <c r="W23" s="378"/>
      <c r="X23" s="379"/>
      <c r="Y23" s="379"/>
      <c r="Z23" s="379"/>
      <c r="AA23" s="379"/>
      <c r="AB23" s="379"/>
      <c r="AC23" s="379"/>
      <c r="AD23" s="379"/>
      <c r="AE23" s="379"/>
      <c r="AF23" s="380"/>
    </row>
    <row r="24" spans="1:32" s="3" customFormat="1" ht="12.75" customHeight="1" x14ac:dyDescent="0.15">
      <c r="A24" s="387"/>
      <c r="B24" s="353"/>
      <c r="C24" s="353"/>
      <c r="D24" s="353"/>
      <c r="E24" s="353"/>
      <c r="F24" s="283"/>
      <c r="G24" s="388"/>
      <c r="H24" s="389"/>
      <c r="I24" s="355"/>
      <c r="J24" s="355"/>
      <c r="K24" s="355"/>
      <c r="L24" s="355"/>
      <c r="M24" s="390"/>
      <c r="N24" s="388"/>
      <c r="O24" s="355"/>
      <c r="P24" s="410"/>
      <c r="Q24" s="410"/>
      <c r="R24" s="424"/>
      <c r="S24" s="355"/>
      <c r="T24" s="355"/>
      <c r="U24" s="391" t="e">
        <f>R24/N24</f>
        <v>#DIV/0!</v>
      </c>
      <c r="V24" s="392"/>
      <c r="W24" s="381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1:32" s="3" customFormat="1" ht="12.75" customHeight="1" x14ac:dyDescent="0.15">
      <c r="A25" s="387"/>
      <c r="B25" s="353"/>
      <c r="C25" s="353"/>
      <c r="D25" s="353"/>
      <c r="E25" s="353"/>
      <c r="F25" s="283"/>
      <c r="G25" s="388"/>
      <c r="H25" s="389"/>
      <c r="I25" s="355"/>
      <c r="J25" s="355"/>
      <c r="K25" s="355"/>
      <c r="L25" s="355"/>
      <c r="M25" s="390"/>
      <c r="N25" s="388"/>
      <c r="O25" s="355"/>
      <c r="P25" s="410"/>
      <c r="Q25" s="410"/>
      <c r="R25" s="424"/>
      <c r="S25" s="355"/>
      <c r="T25" s="355"/>
      <c r="U25" s="391" t="e">
        <f t="shared" ref="U25:U26" si="3">R25/N25</f>
        <v>#DIV/0!</v>
      </c>
      <c r="V25" s="392"/>
      <c r="W25" s="381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1:32" s="3" customFormat="1" ht="12.75" customHeight="1" x14ac:dyDescent="0.15">
      <c r="A26" s="387"/>
      <c r="B26" s="353"/>
      <c r="C26" s="353"/>
      <c r="D26" s="353"/>
      <c r="E26" s="353"/>
      <c r="F26" s="283"/>
      <c r="G26" s="388"/>
      <c r="H26" s="389"/>
      <c r="I26" s="355"/>
      <c r="J26" s="355"/>
      <c r="K26" s="355"/>
      <c r="L26" s="355"/>
      <c r="M26" s="390"/>
      <c r="N26" s="388"/>
      <c r="O26" s="355"/>
      <c r="P26" s="410"/>
      <c r="Q26" s="410"/>
      <c r="R26" s="424"/>
      <c r="S26" s="355"/>
      <c r="T26" s="355"/>
      <c r="U26" s="391" t="e">
        <f t="shared" si="3"/>
        <v>#DIV/0!</v>
      </c>
      <c r="V26" s="392"/>
      <c r="W26" s="381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1:32" s="3" customFormat="1" ht="12.75" customHeight="1" x14ac:dyDescent="0.15">
      <c r="A27" s="443" t="s">
        <v>135</v>
      </c>
      <c r="B27" s="444"/>
      <c r="C27" s="444"/>
      <c r="D27" s="444"/>
      <c r="E27" s="444"/>
      <c r="F27" s="445"/>
      <c r="G27" s="446">
        <f>SUM(G28:J30)</f>
        <v>0</v>
      </c>
      <c r="H27" s="412"/>
      <c r="I27" s="413"/>
      <c r="J27" s="413"/>
      <c r="K27" s="413">
        <f>SUM(K28:M30)</f>
        <v>0</v>
      </c>
      <c r="L27" s="413"/>
      <c r="M27" s="414"/>
      <c r="N27" s="446">
        <f>SUM(N28:Q30)</f>
        <v>0</v>
      </c>
      <c r="O27" s="413"/>
      <c r="P27" s="447"/>
      <c r="Q27" s="447"/>
      <c r="R27" s="448">
        <f>SUM(R28:T30)</f>
        <v>0</v>
      </c>
      <c r="S27" s="413"/>
      <c r="T27" s="413"/>
      <c r="U27" s="425" t="e">
        <f>R27/N27</f>
        <v>#DIV/0!</v>
      </c>
      <c r="V27" s="426"/>
      <c r="W27" s="412"/>
      <c r="X27" s="413"/>
      <c r="Y27" s="413"/>
      <c r="Z27" s="413"/>
      <c r="AA27" s="413"/>
      <c r="AB27" s="413"/>
      <c r="AC27" s="413"/>
      <c r="AD27" s="413"/>
      <c r="AE27" s="413"/>
      <c r="AF27" s="414"/>
    </row>
    <row r="28" spans="1:32" s="3" customFormat="1" ht="12.75" customHeight="1" x14ac:dyDescent="0.15">
      <c r="A28" s="387" t="s">
        <v>136</v>
      </c>
      <c r="B28" s="353"/>
      <c r="C28" s="353"/>
      <c r="D28" s="353"/>
      <c r="E28" s="353"/>
      <c r="F28" s="283"/>
      <c r="G28" s="388"/>
      <c r="H28" s="389"/>
      <c r="I28" s="355"/>
      <c r="J28" s="355"/>
      <c r="K28" s="355"/>
      <c r="L28" s="355"/>
      <c r="M28" s="390"/>
      <c r="N28" s="388"/>
      <c r="O28" s="355"/>
      <c r="P28" s="410"/>
      <c r="Q28" s="410"/>
      <c r="R28" s="424"/>
      <c r="S28" s="355"/>
      <c r="T28" s="355"/>
      <c r="U28" s="391" t="e">
        <f>R28/N28</f>
        <v>#DIV/0!</v>
      </c>
      <c r="V28" s="392"/>
      <c r="W28" s="381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1:32" s="3" customFormat="1" ht="12.75" customHeight="1" x14ac:dyDescent="0.15">
      <c r="A29" s="387" t="s">
        <v>137</v>
      </c>
      <c r="B29" s="353"/>
      <c r="C29" s="353"/>
      <c r="D29" s="353"/>
      <c r="E29" s="353"/>
      <c r="F29" s="283"/>
      <c r="G29" s="388"/>
      <c r="H29" s="389"/>
      <c r="I29" s="355"/>
      <c r="J29" s="355"/>
      <c r="K29" s="355"/>
      <c r="L29" s="355"/>
      <c r="M29" s="390"/>
      <c r="N29" s="388"/>
      <c r="O29" s="355"/>
      <c r="P29" s="410"/>
      <c r="Q29" s="410"/>
      <c r="R29" s="424"/>
      <c r="S29" s="355"/>
      <c r="T29" s="355"/>
      <c r="U29" s="391" t="e">
        <f t="shared" ref="U29:U30" si="4">R29/N29</f>
        <v>#DIV/0!</v>
      </c>
      <c r="V29" s="392"/>
      <c r="W29" s="381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1:32" s="3" customFormat="1" ht="12.75" customHeight="1" x14ac:dyDescent="0.15">
      <c r="A30" s="387" t="s">
        <v>138</v>
      </c>
      <c r="B30" s="353"/>
      <c r="C30" s="353"/>
      <c r="D30" s="353"/>
      <c r="E30" s="353"/>
      <c r="F30" s="283"/>
      <c r="G30" s="388"/>
      <c r="H30" s="389"/>
      <c r="I30" s="355"/>
      <c r="J30" s="355"/>
      <c r="K30" s="355"/>
      <c r="L30" s="355"/>
      <c r="M30" s="390"/>
      <c r="N30" s="388"/>
      <c r="O30" s="355"/>
      <c r="P30" s="410"/>
      <c r="Q30" s="410"/>
      <c r="R30" s="424"/>
      <c r="S30" s="355"/>
      <c r="T30" s="355"/>
      <c r="U30" s="391" t="e">
        <f t="shared" si="4"/>
        <v>#DIV/0!</v>
      </c>
      <c r="V30" s="392"/>
      <c r="W30" s="381"/>
      <c r="X30" s="382"/>
      <c r="Y30" s="382"/>
      <c r="Z30" s="382"/>
      <c r="AA30" s="382"/>
      <c r="AB30" s="382"/>
      <c r="AC30" s="382"/>
      <c r="AD30" s="382"/>
      <c r="AE30" s="382"/>
      <c r="AF30" s="383"/>
    </row>
    <row r="31" spans="1:32" s="8" customFormat="1" ht="20.100000000000001" customHeight="1" x14ac:dyDescent="0.15">
      <c r="A31" s="404" t="s">
        <v>139</v>
      </c>
      <c r="B31" s="405"/>
      <c r="C31" s="405"/>
      <c r="D31" s="405"/>
      <c r="E31" s="405"/>
      <c r="F31" s="406"/>
      <c r="G31" s="407">
        <f>SUM(G32:J34)</f>
        <v>0</v>
      </c>
      <c r="H31" s="408"/>
      <c r="I31" s="409"/>
      <c r="J31" s="409"/>
      <c r="K31" s="409">
        <f>SUM(K32:M34)</f>
        <v>0</v>
      </c>
      <c r="L31" s="409"/>
      <c r="M31" s="411"/>
      <c r="N31" s="407">
        <f>SUM(N32:Q34)</f>
        <v>0</v>
      </c>
      <c r="O31" s="409"/>
      <c r="P31" s="441"/>
      <c r="Q31" s="441"/>
      <c r="R31" s="442">
        <f>SUM(R32:T34)</f>
        <v>0</v>
      </c>
      <c r="S31" s="409"/>
      <c r="T31" s="409"/>
      <c r="U31" s="427" t="e">
        <f>R31/N31</f>
        <v>#DIV/0!</v>
      </c>
      <c r="V31" s="428"/>
      <c r="W31" s="408" t="s">
        <v>123</v>
      </c>
      <c r="X31" s="409"/>
      <c r="Y31" s="409"/>
      <c r="Z31" s="409"/>
      <c r="AA31" s="409"/>
      <c r="AB31" s="409"/>
      <c r="AC31" s="409"/>
      <c r="AD31" s="409"/>
      <c r="AE31" s="409"/>
      <c r="AF31" s="411"/>
    </row>
    <row r="32" spans="1:32" s="3" customFormat="1" ht="12.75" customHeight="1" x14ac:dyDescent="0.15">
      <c r="A32" s="387"/>
      <c r="B32" s="353"/>
      <c r="C32" s="353"/>
      <c r="D32" s="353"/>
      <c r="E32" s="353"/>
      <c r="F32" s="283"/>
      <c r="G32" s="388"/>
      <c r="H32" s="389"/>
      <c r="I32" s="355"/>
      <c r="J32" s="355"/>
      <c r="K32" s="355"/>
      <c r="L32" s="355"/>
      <c r="M32" s="390"/>
      <c r="N32" s="388"/>
      <c r="O32" s="355"/>
      <c r="P32" s="410"/>
      <c r="Q32" s="410"/>
      <c r="R32" s="424"/>
      <c r="S32" s="355"/>
      <c r="T32" s="355"/>
      <c r="U32" s="391" t="e">
        <f t="shared" ref="U32:U34" si="5">R32/N32</f>
        <v>#DIV/0!</v>
      </c>
      <c r="V32" s="392"/>
      <c r="W32" s="381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1:32" s="3" customFormat="1" ht="12.75" customHeight="1" x14ac:dyDescent="0.15">
      <c r="A33" s="387"/>
      <c r="B33" s="353"/>
      <c r="C33" s="353"/>
      <c r="D33" s="353"/>
      <c r="E33" s="353"/>
      <c r="F33" s="283"/>
      <c r="G33" s="388"/>
      <c r="H33" s="389"/>
      <c r="I33" s="355"/>
      <c r="J33" s="355"/>
      <c r="K33" s="355"/>
      <c r="L33" s="355"/>
      <c r="M33" s="390"/>
      <c r="N33" s="388"/>
      <c r="O33" s="355"/>
      <c r="P33" s="410"/>
      <c r="Q33" s="410"/>
      <c r="R33" s="424"/>
      <c r="S33" s="355"/>
      <c r="T33" s="355"/>
      <c r="U33" s="391" t="e">
        <f t="shared" si="5"/>
        <v>#DIV/0!</v>
      </c>
      <c r="V33" s="392"/>
      <c r="W33" s="381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1:32" s="3" customFormat="1" ht="12.75" customHeight="1" x14ac:dyDescent="0.15">
      <c r="A34" s="387"/>
      <c r="B34" s="353"/>
      <c r="C34" s="353"/>
      <c r="D34" s="353"/>
      <c r="E34" s="353"/>
      <c r="F34" s="283"/>
      <c r="G34" s="388"/>
      <c r="H34" s="389"/>
      <c r="I34" s="355"/>
      <c r="J34" s="355"/>
      <c r="K34" s="355"/>
      <c r="L34" s="355"/>
      <c r="M34" s="390"/>
      <c r="N34" s="388"/>
      <c r="O34" s="355"/>
      <c r="P34" s="410"/>
      <c r="Q34" s="410"/>
      <c r="R34" s="424"/>
      <c r="S34" s="355"/>
      <c r="T34" s="355"/>
      <c r="U34" s="391" t="e">
        <f t="shared" si="5"/>
        <v>#DIV/0!</v>
      </c>
      <c r="V34" s="392"/>
      <c r="W34" s="381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1:32" s="9" customFormat="1" ht="20.100000000000001" customHeight="1" x14ac:dyDescent="0.25">
      <c r="A35" s="404" t="s">
        <v>140</v>
      </c>
      <c r="B35" s="405"/>
      <c r="C35" s="405"/>
      <c r="D35" s="405"/>
      <c r="E35" s="405"/>
      <c r="F35" s="406"/>
      <c r="G35" s="407">
        <f>SUM(G36:J38)</f>
        <v>0</v>
      </c>
      <c r="H35" s="408"/>
      <c r="I35" s="409"/>
      <c r="J35" s="409"/>
      <c r="K35" s="409">
        <f>SUM(K36:M38)</f>
        <v>0</v>
      </c>
      <c r="L35" s="409"/>
      <c r="M35" s="411"/>
      <c r="N35" s="407">
        <f>SUM(N36:Q38)</f>
        <v>0</v>
      </c>
      <c r="O35" s="409"/>
      <c r="P35" s="441"/>
      <c r="Q35" s="441"/>
      <c r="R35" s="442">
        <f>SUM(R36:T38)</f>
        <v>0</v>
      </c>
      <c r="S35" s="409"/>
      <c r="T35" s="409"/>
      <c r="U35" s="427" t="e">
        <f>R35/N35</f>
        <v>#DIV/0!</v>
      </c>
      <c r="V35" s="428"/>
      <c r="W35" s="408" t="s">
        <v>123</v>
      </c>
      <c r="X35" s="409"/>
      <c r="Y35" s="409"/>
      <c r="Z35" s="409"/>
      <c r="AA35" s="409"/>
      <c r="AB35" s="409"/>
      <c r="AC35" s="409"/>
      <c r="AD35" s="409"/>
      <c r="AE35" s="409"/>
      <c r="AF35" s="411"/>
    </row>
    <row r="36" spans="1:32" x14ac:dyDescent="0.25">
      <c r="A36" s="387"/>
      <c r="B36" s="353"/>
      <c r="C36" s="353"/>
      <c r="D36" s="353"/>
      <c r="E36" s="353"/>
      <c r="F36" s="283"/>
      <c r="G36" s="388"/>
      <c r="H36" s="389"/>
      <c r="I36" s="355"/>
      <c r="J36" s="355"/>
      <c r="K36" s="355"/>
      <c r="L36" s="355"/>
      <c r="M36" s="390"/>
      <c r="N36" s="388"/>
      <c r="O36" s="355"/>
      <c r="P36" s="410"/>
      <c r="Q36" s="410"/>
      <c r="R36" s="424"/>
      <c r="S36" s="355"/>
      <c r="T36" s="355"/>
      <c r="U36" s="391" t="e">
        <f>R36/N36</f>
        <v>#DIV/0!</v>
      </c>
      <c r="V36" s="392"/>
      <c r="W36" s="381"/>
      <c r="X36" s="382"/>
      <c r="Y36" s="382"/>
      <c r="Z36" s="382"/>
      <c r="AA36" s="382"/>
      <c r="AB36" s="382"/>
      <c r="AC36" s="382"/>
      <c r="AD36" s="382"/>
      <c r="AE36" s="382"/>
      <c r="AF36" s="383"/>
    </row>
    <row r="37" spans="1:32" x14ac:dyDescent="0.25">
      <c r="A37" s="387"/>
      <c r="B37" s="353"/>
      <c r="C37" s="353"/>
      <c r="D37" s="353"/>
      <c r="E37" s="353"/>
      <c r="F37" s="283"/>
      <c r="G37" s="388"/>
      <c r="H37" s="389"/>
      <c r="I37" s="355"/>
      <c r="J37" s="355"/>
      <c r="K37" s="355"/>
      <c r="L37" s="355"/>
      <c r="M37" s="390"/>
      <c r="N37" s="388"/>
      <c r="O37" s="355"/>
      <c r="P37" s="410"/>
      <c r="Q37" s="410"/>
      <c r="R37" s="424"/>
      <c r="S37" s="355"/>
      <c r="T37" s="355"/>
      <c r="U37" s="391" t="e">
        <f t="shared" ref="U37:U38" si="6">R37/N37</f>
        <v>#DIV/0!</v>
      </c>
      <c r="V37" s="392"/>
      <c r="W37" s="381"/>
      <c r="X37" s="382"/>
      <c r="Y37" s="382"/>
      <c r="Z37" s="382"/>
      <c r="AA37" s="382"/>
      <c r="AB37" s="382"/>
      <c r="AC37" s="382"/>
      <c r="AD37" s="382"/>
      <c r="AE37" s="382"/>
      <c r="AF37" s="383"/>
    </row>
    <row r="38" spans="1:32" x14ac:dyDescent="0.25">
      <c r="A38" s="387"/>
      <c r="B38" s="353"/>
      <c r="C38" s="353"/>
      <c r="D38" s="353"/>
      <c r="E38" s="353"/>
      <c r="F38" s="283"/>
      <c r="G38" s="388"/>
      <c r="H38" s="389"/>
      <c r="I38" s="355"/>
      <c r="J38" s="355"/>
      <c r="K38" s="355"/>
      <c r="L38" s="355"/>
      <c r="M38" s="390"/>
      <c r="N38" s="388"/>
      <c r="O38" s="355"/>
      <c r="P38" s="410"/>
      <c r="Q38" s="410"/>
      <c r="R38" s="424"/>
      <c r="S38" s="355"/>
      <c r="T38" s="355"/>
      <c r="U38" s="391" t="e">
        <f t="shared" si="6"/>
        <v>#DIV/0!</v>
      </c>
      <c r="V38" s="392"/>
      <c r="W38" s="381"/>
      <c r="X38" s="382"/>
      <c r="Y38" s="382"/>
      <c r="Z38" s="382"/>
      <c r="AA38" s="382"/>
      <c r="AB38" s="382"/>
      <c r="AC38" s="382"/>
      <c r="AD38" s="382"/>
      <c r="AE38" s="382"/>
      <c r="AF38" s="383"/>
    </row>
    <row r="39" spans="1:32" s="9" customFormat="1" ht="20.100000000000001" customHeight="1" x14ac:dyDescent="0.25">
      <c r="A39" s="404" t="s">
        <v>141</v>
      </c>
      <c r="B39" s="405"/>
      <c r="C39" s="405"/>
      <c r="D39" s="405"/>
      <c r="E39" s="405"/>
      <c r="F39" s="406"/>
      <c r="G39" s="407">
        <f>SUM(G40)</f>
        <v>0</v>
      </c>
      <c r="H39" s="408"/>
      <c r="I39" s="409"/>
      <c r="J39" s="409"/>
      <c r="K39" s="409">
        <f>K40</f>
        <v>0</v>
      </c>
      <c r="L39" s="409"/>
      <c r="M39" s="411"/>
      <c r="N39" s="407">
        <f>SUM(N40)</f>
        <v>0</v>
      </c>
      <c r="O39" s="409"/>
      <c r="P39" s="441"/>
      <c r="Q39" s="441"/>
      <c r="R39" s="442">
        <f>R40</f>
        <v>0</v>
      </c>
      <c r="S39" s="409"/>
      <c r="T39" s="409"/>
      <c r="U39" s="427" t="e">
        <f>R39/N39</f>
        <v>#DIV/0!</v>
      </c>
      <c r="V39" s="428"/>
      <c r="W39" s="408" t="s">
        <v>123</v>
      </c>
      <c r="X39" s="409"/>
      <c r="Y39" s="409"/>
      <c r="Z39" s="409"/>
      <c r="AA39" s="409"/>
      <c r="AB39" s="409"/>
      <c r="AC39" s="409"/>
      <c r="AD39" s="409"/>
      <c r="AE39" s="409"/>
      <c r="AF39" s="411"/>
    </row>
    <row r="40" spans="1:32" x14ac:dyDescent="0.25">
      <c r="A40" s="393" t="s">
        <v>142</v>
      </c>
      <c r="B40" s="394"/>
      <c r="C40" s="394"/>
      <c r="D40" s="394"/>
      <c r="E40" s="394"/>
      <c r="F40" s="395"/>
      <c r="G40" s="396"/>
      <c r="H40" s="397"/>
      <c r="I40" s="398"/>
      <c r="J40" s="398"/>
      <c r="K40" s="398"/>
      <c r="L40" s="398"/>
      <c r="M40" s="399"/>
      <c r="N40" s="396"/>
      <c r="O40" s="398"/>
      <c r="P40" s="400"/>
      <c r="Q40" s="400"/>
      <c r="R40" s="401"/>
      <c r="S40" s="398"/>
      <c r="T40" s="398"/>
      <c r="U40" s="402" t="e">
        <f>R40/N40</f>
        <v>#DIV/0!</v>
      </c>
      <c r="V40" s="403"/>
      <c r="W40" s="384"/>
      <c r="X40" s="385"/>
      <c r="Y40" s="385"/>
      <c r="Z40" s="385"/>
      <c r="AA40" s="385"/>
      <c r="AB40" s="385"/>
      <c r="AC40" s="385"/>
      <c r="AD40" s="385"/>
      <c r="AE40" s="385"/>
      <c r="AF40" s="386"/>
    </row>
    <row r="41" spans="1:32" ht="20.100000000000001" customHeight="1" x14ac:dyDescent="0.25">
      <c r="A41" s="94" t="s">
        <v>143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66" customHeight="1" thickBot="1" x14ac:dyDescent="0.3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4"/>
    </row>
  </sheetData>
  <mergeCells count="268"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III - AKTIVITY V OBLASTI DROG A ZÁVISLOSTÍ</v>
      </c>
    </row>
    <row r="2" spans="1:26" s="3" customFormat="1" ht="42.75" customHeight="1" x14ac:dyDescent="0.15">
      <c r="A2" s="591" t="s">
        <v>145</v>
      </c>
      <c r="B2" s="592"/>
      <c r="C2" s="592"/>
      <c r="D2" s="592"/>
      <c r="E2" s="592"/>
      <c r="F2" s="593"/>
      <c r="G2" s="597" t="s">
        <v>146</v>
      </c>
      <c r="H2" s="598"/>
      <c r="I2" s="598"/>
      <c r="J2" s="598"/>
      <c r="K2" s="599"/>
      <c r="L2" s="597" t="s">
        <v>147</v>
      </c>
      <c r="M2" s="598"/>
      <c r="N2" s="598"/>
      <c r="O2" s="598"/>
      <c r="P2" s="599"/>
      <c r="Q2" s="600"/>
      <c r="R2" s="493"/>
      <c r="S2" s="493"/>
      <c r="T2" s="493"/>
      <c r="U2" s="493"/>
      <c r="V2" s="493"/>
      <c r="W2" s="493"/>
      <c r="X2" s="493"/>
      <c r="Y2" s="493"/>
      <c r="Z2" s="601"/>
    </row>
    <row r="3" spans="1:26" s="3" customFormat="1" ht="25.5" customHeight="1" thickBot="1" x14ac:dyDescent="0.2">
      <c r="A3" s="594"/>
      <c r="B3" s="595"/>
      <c r="C3" s="595"/>
      <c r="D3" s="595"/>
      <c r="E3" s="595"/>
      <c r="F3" s="596"/>
      <c r="G3" s="602" t="s">
        <v>148</v>
      </c>
      <c r="H3" s="603"/>
      <c r="I3" s="603"/>
      <c r="J3" s="604" t="s">
        <v>149</v>
      </c>
      <c r="K3" s="605"/>
      <c r="L3" s="602" t="s">
        <v>148</v>
      </c>
      <c r="M3" s="603"/>
      <c r="N3" s="603"/>
      <c r="O3" s="604" t="s">
        <v>149</v>
      </c>
      <c r="P3" s="605"/>
      <c r="Q3" s="606" t="s">
        <v>150</v>
      </c>
      <c r="R3" s="604"/>
      <c r="S3" s="604"/>
      <c r="T3" s="604"/>
      <c r="U3" s="604"/>
      <c r="V3" s="604"/>
      <c r="W3" s="604"/>
      <c r="X3" s="604"/>
      <c r="Y3" s="604"/>
      <c r="Z3" s="605"/>
    </row>
    <row r="4" spans="1:26" s="3" customFormat="1" ht="31.5" customHeight="1" x14ac:dyDescent="0.15">
      <c r="A4" s="581" t="str">
        <f>'1. základní údaje'!F3</f>
        <v>OSP MMB  PROGRAM III - AKTIVITY V OBLASTI DROG A ZÁVISLOSTÍ</v>
      </c>
      <c r="B4" s="582"/>
      <c r="C4" s="582"/>
      <c r="D4" s="582"/>
      <c r="E4" s="582"/>
      <c r="F4" s="583"/>
      <c r="G4" s="584">
        <f>'6. rozpočet'!K4</f>
        <v>0</v>
      </c>
      <c r="H4" s="585"/>
      <c r="I4" s="585"/>
      <c r="J4" s="586" t="e">
        <f>G4/G20</f>
        <v>#DIV/0!</v>
      </c>
      <c r="K4" s="587"/>
      <c r="L4" s="584">
        <f>'6. rozpočet'!R4</f>
        <v>0</v>
      </c>
      <c r="M4" s="585"/>
      <c r="N4" s="585"/>
      <c r="O4" s="586" t="e">
        <f>L4/L20</f>
        <v>#DIV/0!</v>
      </c>
      <c r="P4" s="587"/>
      <c r="Q4" s="588"/>
      <c r="R4" s="589"/>
      <c r="S4" s="589"/>
      <c r="T4" s="589"/>
      <c r="U4" s="589"/>
      <c r="V4" s="589"/>
      <c r="W4" s="589"/>
      <c r="X4" s="589"/>
      <c r="Y4" s="589"/>
      <c r="Z4" s="590"/>
    </row>
    <row r="5" spans="1:26" s="3" customFormat="1" ht="24.95" customHeight="1" x14ac:dyDescent="0.15">
      <c r="A5" s="214" t="s">
        <v>185</v>
      </c>
      <c r="B5" s="215"/>
      <c r="C5" s="215"/>
      <c r="D5" s="215"/>
      <c r="E5" s="215"/>
      <c r="F5" s="162"/>
      <c r="G5" s="572"/>
      <c r="H5" s="573"/>
      <c r="I5" s="573"/>
      <c r="J5" s="574" t="e">
        <f>G5/G20</f>
        <v>#DIV/0!</v>
      </c>
      <c r="K5" s="575"/>
      <c r="L5" s="572"/>
      <c r="M5" s="573"/>
      <c r="N5" s="573"/>
      <c r="O5" s="576" t="e">
        <f>L5/L20</f>
        <v>#DIV/0!</v>
      </c>
      <c r="P5" s="577"/>
      <c r="Q5" s="578"/>
      <c r="R5" s="579"/>
      <c r="S5" s="579"/>
      <c r="T5" s="579"/>
      <c r="U5" s="579"/>
      <c r="V5" s="579"/>
      <c r="W5" s="579"/>
      <c r="X5" s="579"/>
      <c r="Y5" s="579"/>
      <c r="Z5" s="580"/>
    </row>
    <row r="6" spans="1:26" s="3" customFormat="1" ht="24.95" customHeight="1" x14ac:dyDescent="0.15">
      <c r="A6" s="214" t="s">
        <v>151</v>
      </c>
      <c r="B6" s="215"/>
      <c r="C6" s="215"/>
      <c r="D6" s="215"/>
      <c r="E6" s="215"/>
      <c r="F6" s="162"/>
      <c r="G6" s="572"/>
      <c r="H6" s="573"/>
      <c r="I6" s="573"/>
      <c r="J6" s="574" t="e">
        <f>G6/G20</f>
        <v>#DIV/0!</v>
      </c>
      <c r="K6" s="575"/>
      <c r="L6" s="572"/>
      <c r="M6" s="573"/>
      <c r="N6" s="573"/>
      <c r="O6" s="576" t="e">
        <f>L6/L20</f>
        <v>#DIV/0!</v>
      </c>
      <c r="P6" s="577"/>
      <c r="Q6" s="578"/>
      <c r="R6" s="579"/>
      <c r="S6" s="579"/>
      <c r="T6" s="579"/>
      <c r="U6" s="579"/>
      <c r="V6" s="579"/>
      <c r="W6" s="579"/>
      <c r="X6" s="579"/>
      <c r="Y6" s="579"/>
      <c r="Z6" s="580"/>
    </row>
    <row r="7" spans="1:26" s="3" customFormat="1" ht="24.95" customHeight="1" x14ac:dyDescent="0.15">
      <c r="A7" s="214" t="s">
        <v>152</v>
      </c>
      <c r="B7" s="215"/>
      <c r="C7" s="215"/>
      <c r="D7" s="215"/>
      <c r="E7" s="215"/>
      <c r="F7" s="162"/>
      <c r="G7" s="572"/>
      <c r="H7" s="573"/>
      <c r="I7" s="573"/>
      <c r="J7" s="574" t="e">
        <f>G7/G20</f>
        <v>#DIV/0!</v>
      </c>
      <c r="K7" s="575"/>
      <c r="L7" s="572"/>
      <c r="M7" s="573"/>
      <c r="N7" s="573"/>
      <c r="O7" s="576" t="e">
        <f>L7/L20</f>
        <v>#DIV/0!</v>
      </c>
      <c r="P7" s="577"/>
      <c r="Q7" s="578"/>
      <c r="R7" s="579"/>
      <c r="S7" s="579"/>
      <c r="T7" s="579"/>
      <c r="U7" s="579"/>
      <c r="V7" s="579"/>
      <c r="W7" s="579"/>
      <c r="X7" s="579"/>
      <c r="Y7" s="579"/>
      <c r="Z7" s="580"/>
    </row>
    <row r="8" spans="1:26" s="3" customFormat="1" ht="24.95" customHeight="1" x14ac:dyDescent="0.15">
      <c r="A8" s="214" t="s">
        <v>153</v>
      </c>
      <c r="B8" s="215"/>
      <c r="C8" s="215"/>
      <c r="D8" s="215"/>
      <c r="E8" s="215"/>
      <c r="F8" s="162"/>
      <c r="G8" s="572"/>
      <c r="H8" s="573"/>
      <c r="I8" s="573"/>
      <c r="J8" s="574" t="e">
        <f>G8/G20</f>
        <v>#DIV/0!</v>
      </c>
      <c r="K8" s="575"/>
      <c r="L8" s="572"/>
      <c r="M8" s="573"/>
      <c r="N8" s="573"/>
      <c r="O8" s="576" t="e">
        <f>L8/L20</f>
        <v>#DIV/0!</v>
      </c>
      <c r="P8" s="577"/>
      <c r="Q8" s="578"/>
      <c r="R8" s="579"/>
      <c r="S8" s="579"/>
      <c r="T8" s="579"/>
      <c r="U8" s="579"/>
      <c r="V8" s="579"/>
      <c r="W8" s="579"/>
      <c r="X8" s="579"/>
      <c r="Y8" s="579"/>
      <c r="Z8" s="580"/>
    </row>
    <row r="9" spans="1:26" s="3" customFormat="1" ht="24.95" customHeight="1" x14ac:dyDescent="0.15">
      <c r="A9" s="214" t="s">
        <v>154</v>
      </c>
      <c r="B9" s="215"/>
      <c r="C9" s="215"/>
      <c r="D9" s="215"/>
      <c r="E9" s="215"/>
      <c r="F9" s="162"/>
      <c r="G9" s="572"/>
      <c r="H9" s="573"/>
      <c r="I9" s="573"/>
      <c r="J9" s="574" t="e">
        <f>G9/G20</f>
        <v>#DIV/0!</v>
      </c>
      <c r="K9" s="575"/>
      <c r="L9" s="572"/>
      <c r="M9" s="573"/>
      <c r="N9" s="573"/>
      <c r="O9" s="576" t="e">
        <f>L9/L20</f>
        <v>#DIV/0!</v>
      </c>
      <c r="P9" s="577"/>
      <c r="Q9" s="578"/>
      <c r="R9" s="579"/>
      <c r="S9" s="579"/>
      <c r="T9" s="579"/>
      <c r="U9" s="579"/>
      <c r="V9" s="579"/>
      <c r="W9" s="579"/>
      <c r="X9" s="579"/>
      <c r="Y9" s="579"/>
      <c r="Z9" s="580"/>
    </row>
    <row r="10" spans="1:26" s="3" customFormat="1" ht="24.95" customHeight="1" x14ac:dyDescent="0.15">
      <c r="A10" s="214" t="s">
        <v>155</v>
      </c>
      <c r="B10" s="215"/>
      <c r="C10" s="215"/>
      <c r="D10" s="215"/>
      <c r="E10" s="215"/>
      <c r="F10" s="162"/>
      <c r="G10" s="572"/>
      <c r="H10" s="573"/>
      <c r="I10" s="573"/>
      <c r="J10" s="574" t="e">
        <f>G10/G20</f>
        <v>#DIV/0!</v>
      </c>
      <c r="K10" s="575"/>
      <c r="L10" s="572"/>
      <c r="M10" s="573"/>
      <c r="N10" s="573"/>
      <c r="O10" s="576" t="e">
        <f>L10/L20</f>
        <v>#DIV/0!</v>
      </c>
      <c r="P10" s="577"/>
      <c r="Q10" s="578"/>
      <c r="R10" s="579"/>
      <c r="S10" s="579"/>
      <c r="T10" s="579"/>
      <c r="U10" s="579"/>
      <c r="V10" s="579"/>
      <c r="W10" s="579"/>
      <c r="X10" s="579"/>
      <c r="Y10" s="579"/>
      <c r="Z10" s="580"/>
    </row>
    <row r="11" spans="1:26" s="3" customFormat="1" ht="24.95" customHeight="1" x14ac:dyDescent="0.15">
      <c r="A11" s="214" t="s">
        <v>156</v>
      </c>
      <c r="B11" s="215"/>
      <c r="C11" s="215"/>
      <c r="D11" s="215"/>
      <c r="E11" s="215"/>
      <c r="F11" s="162"/>
      <c r="G11" s="572"/>
      <c r="H11" s="573"/>
      <c r="I11" s="573"/>
      <c r="J11" s="574" t="e">
        <f>G11/G20</f>
        <v>#DIV/0!</v>
      </c>
      <c r="K11" s="575"/>
      <c r="L11" s="572"/>
      <c r="M11" s="573"/>
      <c r="N11" s="573"/>
      <c r="O11" s="576" t="e">
        <f>L11/L20</f>
        <v>#DIV/0!</v>
      </c>
      <c r="P11" s="577"/>
      <c r="Q11" s="578"/>
      <c r="R11" s="579"/>
      <c r="S11" s="579"/>
      <c r="T11" s="579"/>
      <c r="U11" s="579"/>
      <c r="V11" s="579"/>
      <c r="W11" s="579"/>
      <c r="X11" s="579"/>
      <c r="Y11" s="579"/>
      <c r="Z11" s="580"/>
    </row>
    <row r="12" spans="1:26" s="3" customFormat="1" ht="24.95" customHeight="1" x14ac:dyDescent="0.15">
      <c r="A12" s="214" t="s">
        <v>157</v>
      </c>
      <c r="B12" s="215"/>
      <c r="C12" s="215"/>
      <c r="D12" s="215"/>
      <c r="E12" s="215"/>
      <c r="F12" s="162"/>
      <c r="G12" s="572"/>
      <c r="H12" s="573"/>
      <c r="I12" s="573"/>
      <c r="J12" s="574" t="e">
        <f>G12/G20</f>
        <v>#DIV/0!</v>
      </c>
      <c r="K12" s="575"/>
      <c r="L12" s="572"/>
      <c r="M12" s="573"/>
      <c r="N12" s="573"/>
      <c r="O12" s="576" t="e">
        <f>L12/L20</f>
        <v>#DIV/0!</v>
      </c>
      <c r="P12" s="577"/>
      <c r="Q12" s="578"/>
      <c r="R12" s="579"/>
      <c r="S12" s="579"/>
      <c r="T12" s="579"/>
      <c r="U12" s="579"/>
      <c r="V12" s="579"/>
      <c r="W12" s="579"/>
      <c r="X12" s="579"/>
      <c r="Y12" s="579"/>
      <c r="Z12" s="580"/>
    </row>
    <row r="13" spans="1:26" s="3" customFormat="1" ht="24.95" customHeight="1" x14ac:dyDescent="0.15">
      <c r="A13" s="214" t="s">
        <v>158</v>
      </c>
      <c r="B13" s="215"/>
      <c r="C13" s="215"/>
      <c r="D13" s="215"/>
      <c r="E13" s="215"/>
      <c r="F13" s="162"/>
      <c r="G13" s="572"/>
      <c r="H13" s="573"/>
      <c r="I13" s="573"/>
      <c r="J13" s="574" t="e">
        <f>G13/G20</f>
        <v>#DIV/0!</v>
      </c>
      <c r="K13" s="575"/>
      <c r="L13" s="572"/>
      <c r="M13" s="573"/>
      <c r="N13" s="573"/>
      <c r="O13" s="576" t="e">
        <f>L13/L20</f>
        <v>#DIV/0!</v>
      </c>
      <c r="P13" s="577"/>
      <c r="Q13" s="578"/>
      <c r="R13" s="579"/>
      <c r="S13" s="579"/>
      <c r="T13" s="579"/>
      <c r="U13" s="579"/>
      <c r="V13" s="579"/>
      <c r="W13" s="579"/>
      <c r="X13" s="579"/>
      <c r="Y13" s="579"/>
      <c r="Z13" s="580"/>
    </row>
    <row r="14" spans="1:26" s="3" customFormat="1" ht="24.95" customHeight="1" x14ac:dyDescent="0.15">
      <c r="A14" s="214" t="s">
        <v>159</v>
      </c>
      <c r="B14" s="215"/>
      <c r="C14" s="215"/>
      <c r="D14" s="215"/>
      <c r="E14" s="215"/>
      <c r="F14" s="162"/>
      <c r="G14" s="572"/>
      <c r="H14" s="573"/>
      <c r="I14" s="573"/>
      <c r="J14" s="574" t="e">
        <f>G14/G20</f>
        <v>#DIV/0!</v>
      </c>
      <c r="K14" s="575"/>
      <c r="L14" s="572"/>
      <c r="M14" s="573"/>
      <c r="N14" s="573"/>
      <c r="O14" s="576" t="e">
        <f>L14/L20</f>
        <v>#DIV/0!</v>
      </c>
      <c r="P14" s="577"/>
      <c r="Q14" s="578"/>
      <c r="R14" s="579"/>
      <c r="S14" s="579"/>
      <c r="T14" s="579"/>
      <c r="U14" s="579"/>
      <c r="V14" s="579"/>
      <c r="W14" s="579"/>
      <c r="X14" s="579"/>
      <c r="Y14" s="579"/>
      <c r="Z14" s="580"/>
    </row>
    <row r="15" spans="1:26" s="3" customFormat="1" ht="24.95" customHeight="1" x14ac:dyDescent="0.15">
      <c r="A15" s="214" t="s">
        <v>160</v>
      </c>
      <c r="B15" s="215"/>
      <c r="C15" s="215"/>
      <c r="D15" s="215"/>
      <c r="E15" s="215"/>
      <c r="F15" s="162"/>
      <c r="G15" s="572"/>
      <c r="H15" s="573"/>
      <c r="I15" s="573"/>
      <c r="J15" s="574" t="e">
        <f>G15/G20</f>
        <v>#DIV/0!</v>
      </c>
      <c r="K15" s="575"/>
      <c r="L15" s="572"/>
      <c r="M15" s="573"/>
      <c r="N15" s="573"/>
      <c r="O15" s="576" t="e">
        <f>L15/L20</f>
        <v>#DIV/0!</v>
      </c>
      <c r="P15" s="577"/>
      <c r="Q15" s="578"/>
      <c r="R15" s="579"/>
      <c r="S15" s="579"/>
      <c r="T15" s="579"/>
      <c r="U15" s="579"/>
      <c r="V15" s="579"/>
      <c r="W15" s="579"/>
      <c r="X15" s="579"/>
      <c r="Y15" s="579"/>
      <c r="Z15" s="580"/>
    </row>
    <row r="16" spans="1:26" s="3" customFormat="1" ht="24.95" customHeight="1" x14ac:dyDescent="0.15">
      <c r="A16" s="214" t="s">
        <v>161</v>
      </c>
      <c r="B16" s="215"/>
      <c r="C16" s="215"/>
      <c r="D16" s="215"/>
      <c r="E16" s="215"/>
      <c r="F16" s="162"/>
      <c r="G16" s="572"/>
      <c r="H16" s="573"/>
      <c r="I16" s="573"/>
      <c r="J16" s="574" t="e">
        <f>G16/G20</f>
        <v>#DIV/0!</v>
      </c>
      <c r="K16" s="575"/>
      <c r="L16" s="572"/>
      <c r="M16" s="573"/>
      <c r="N16" s="573"/>
      <c r="O16" s="576" t="e">
        <f>L16/L20</f>
        <v>#DIV/0!</v>
      </c>
      <c r="P16" s="577"/>
      <c r="Q16" s="578"/>
      <c r="R16" s="579"/>
      <c r="S16" s="579"/>
      <c r="T16" s="579"/>
      <c r="U16" s="579"/>
      <c r="V16" s="579"/>
      <c r="W16" s="579"/>
      <c r="X16" s="579"/>
      <c r="Y16" s="579"/>
      <c r="Z16" s="580"/>
    </row>
    <row r="17" spans="1:26" s="3" customFormat="1" ht="24.95" customHeight="1" x14ac:dyDescent="0.15">
      <c r="A17" s="214" t="s">
        <v>162</v>
      </c>
      <c r="B17" s="215"/>
      <c r="C17" s="215"/>
      <c r="D17" s="215"/>
      <c r="E17" s="215"/>
      <c r="F17" s="162"/>
      <c r="G17" s="572"/>
      <c r="H17" s="573"/>
      <c r="I17" s="573"/>
      <c r="J17" s="574" t="e">
        <f>G17/G20</f>
        <v>#DIV/0!</v>
      </c>
      <c r="K17" s="575"/>
      <c r="L17" s="572"/>
      <c r="M17" s="573"/>
      <c r="N17" s="573"/>
      <c r="O17" s="576" t="e">
        <f>L17/L20</f>
        <v>#DIV/0!</v>
      </c>
      <c r="P17" s="577"/>
      <c r="Q17" s="578"/>
      <c r="R17" s="579"/>
      <c r="S17" s="579"/>
      <c r="T17" s="579"/>
      <c r="U17" s="579"/>
      <c r="V17" s="579"/>
      <c r="W17" s="579"/>
      <c r="X17" s="579"/>
      <c r="Y17" s="579"/>
      <c r="Z17" s="580"/>
    </row>
    <row r="18" spans="1:26" s="3" customFormat="1" ht="24.95" customHeight="1" x14ac:dyDescent="0.15">
      <c r="A18" s="214" t="s">
        <v>163</v>
      </c>
      <c r="B18" s="215"/>
      <c r="C18" s="215"/>
      <c r="D18" s="215"/>
      <c r="E18" s="215"/>
      <c r="F18" s="162"/>
      <c r="G18" s="572"/>
      <c r="H18" s="573"/>
      <c r="I18" s="573"/>
      <c r="J18" s="574" t="e">
        <f>G18/G20</f>
        <v>#DIV/0!</v>
      </c>
      <c r="K18" s="575"/>
      <c r="L18" s="572"/>
      <c r="M18" s="573"/>
      <c r="N18" s="573"/>
      <c r="O18" s="576" t="e">
        <f>L18/L20</f>
        <v>#DIV/0!</v>
      </c>
      <c r="P18" s="577"/>
      <c r="Q18" s="578"/>
      <c r="R18" s="579"/>
      <c r="S18" s="579"/>
      <c r="T18" s="579"/>
      <c r="U18" s="579"/>
      <c r="V18" s="579"/>
      <c r="W18" s="579"/>
      <c r="X18" s="579"/>
      <c r="Y18" s="579"/>
      <c r="Z18" s="580"/>
    </row>
    <row r="19" spans="1:26" s="3" customFormat="1" ht="24.95" customHeight="1" thickBot="1" x14ac:dyDescent="0.2">
      <c r="A19" s="225" t="s">
        <v>164</v>
      </c>
      <c r="B19" s="226"/>
      <c r="C19" s="226"/>
      <c r="D19" s="226"/>
      <c r="E19" s="226"/>
      <c r="F19" s="562"/>
      <c r="G19" s="563"/>
      <c r="H19" s="564"/>
      <c r="I19" s="564"/>
      <c r="J19" s="565" t="e">
        <f>G19/G20</f>
        <v>#DIV/0!</v>
      </c>
      <c r="K19" s="566"/>
      <c r="L19" s="563"/>
      <c r="M19" s="564"/>
      <c r="N19" s="564"/>
      <c r="O19" s="567" t="e">
        <f>L19/L20</f>
        <v>#DIV/0!</v>
      </c>
      <c r="P19" s="568"/>
      <c r="Q19" s="569"/>
      <c r="R19" s="570"/>
      <c r="S19" s="570"/>
      <c r="T19" s="570"/>
      <c r="U19" s="570"/>
      <c r="V19" s="570"/>
      <c r="W19" s="570"/>
      <c r="X19" s="570"/>
      <c r="Y19" s="570"/>
      <c r="Z19" s="571"/>
    </row>
    <row r="20" spans="1:26" s="3" customFormat="1" ht="24.95" customHeight="1" thickBot="1" x14ac:dyDescent="0.2">
      <c r="A20" s="552" t="s">
        <v>165</v>
      </c>
      <c r="B20" s="553"/>
      <c r="C20" s="553"/>
      <c r="D20" s="553"/>
      <c r="E20" s="553"/>
      <c r="F20" s="554"/>
      <c r="G20" s="555">
        <f>SUM(G4:I19)</f>
        <v>0</v>
      </c>
      <c r="H20" s="556"/>
      <c r="I20" s="556"/>
      <c r="J20" s="557" t="e">
        <f>SUM(J4:K19)</f>
        <v>#DIV/0!</v>
      </c>
      <c r="K20" s="558"/>
      <c r="L20" s="555">
        <f>SUM(L4:N19)</f>
        <v>0</v>
      </c>
      <c r="M20" s="556"/>
      <c r="N20" s="556"/>
      <c r="O20" s="557" t="e">
        <f>SUM(O4:P19)</f>
        <v>#DIV/0!</v>
      </c>
      <c r="P20" s="558"/>
      <c r="Q20" s="559"/>
      <c r="R20" s="560"/>
      <c r="S20" s="560"/>
      <c r="T20" s="560"/>
      <c r="U20" s="560"/>
      <c r="V20" s="560"/>
      <c r="W20" s="560"/>
      <c r="X20" s="560"/>
      <c r="Y20" s="560"/>
      <c r="Z20" s="561"/>
    </row>
    <row r="21" spans="1:26" s="2" customFormat="1" ht="28.5" customHeight="1" thickBot="1" x14ac:dyDescent="0.2">
      <c r="A21" s="547" t="s">
        <v>166</v>
      </c>
      <c r="B21" s="548"/>
      <c r="C21" s="548"/>
      <c r="D21" s="548"/>
      <c r="E21" s="548"/>
      <c r="F21" s="549"/>
      <c r="G21" s="544">
        <f>G20-'6. rozpočet'!G4</f>
        <v>0</v>
      </c>
      <c r="H21" s="545"/>
      <c r="I21" s="545"/>
      <c r="J21" s="545"/>
      <c r="K21" s="546"/>
      <c r="L21" s="544">
        <f>L20-'6. rozpočet'!N4</f>
        <v>0</v>
      </c>
      <c r="M21" s="545"/>
      <c r="N21" s="545"/>
      <c r="O21" s="545"/>
      <c r="P21" s="546"/>
      <c r="Q21" s="550"/>
      <c r="R21" s="550"/>
      <c r="S21" s="550"/>
      <c r="T21" s="550"/>
      <c r="U21" s="550"/>
      <c r="V21" s="550"/>
      <c r="W21" s="550"/>
      <c r="X21" s="550"/>
      <c r="Y21" s="550"/>
      <c r="Z21" s="551"/>
    </row>
    <row r="22" spans="1:26" s="3" customFormat="1" ht="20.100000000000001" customHeight="1" x14ac:dyDescent="0.15">
      <c r="A22" s="541" t="s">
        <v>167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3"/>
    </row>
    <row r="23" spans="1:26" s="3" customFormat="1" ht="60" customHeight="1" thickBo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6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:F3"/>
    <mergeCell ref="G2:K2"/>
    <mergeCell ref="L2:P2"/>
    <mergeCell ref="Q2:Z2"/>
    <mergeCell ref="G3:I3"/>
    <mergeCell ref="J3:K3"/>
    <mergeCell ref="L3:N3"/>
    <mergeCell ref="O3:P3"/>
    <mergeCell ref="Q3:Z3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III - AKTIVITY V OBLASTI DROG A ZÁVISLOSTÍ</v>
      </c>
    </row>
    <row r="2" spans="1:26" s="3" customFormat="1" ht="99.95" customHeight="1" thickBot="1" x14ac:dyDescent="0.2">
      <c r="A2" s="607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9"/>
    </row>
    <row r="3" spans="1:26" s="3" customFormat="1" ht="20.100000000000001" customHeight="1" x14ac:dyDescent="0.15">
      <c r="A3" s="106" t="s">
        <v>168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</row>
    <row r="4" spans="1:26" s="4" customFormat="1" ht="12.75" customHeight="1" x14ac:dyDescent="0.25">
      <c r="A4" s="613" t="s">
        <v>169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5"/>
    </row>
    <row r="5" spans="1:26" s="4" customFormat="1" ht="20.25" customHeight="1" x14ac:dyDescent="0.25">
      <c r="A5" s="616" t="s">
        <v>170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8"/>
    </row>
    <row r="6" spans="1:26" s="3" customFormat="1" ht="12.75" customHeight="1" x14ac:dyDescent="0.15">
      <c r="A6" s="619" t="s">
        <v>200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1"/>
    </row>
    <row r="7" spans="1:26" s="3" customFormat="1" ht="12.75" customHeight="1" x14ac:dyDescent="0.15">
      <c r="A7" s="613" t="s">
        <v>201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5"/>
    </row>
    <row r="8" spans="1:26" s="3" customFormat="1" ht="29.25" customHeight="1" thickBot="1" x14ac:dyDescent="0.2">
      <c r="A8" s="622" t="s">
        <v>206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4"/>
    </row>
    <row r="9" spans="1:26" s="3" customFormat="1" ht="20.100000000000001" customHeight="1" x14ac:dyDescent="0.15">
      <c r="A9" s="106" t="s">
        <v>171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26" s="3" customFormat="1" ht="39.75" customHeight="1" thickBot="1" x14ac:dyDescent="0.2">
      <c r="A10" s="610" t="s">
        <v>172</v>
      </c>
      <c r="B10" s="611"/>
      <c r="C10" s="611"/>
      <c r="D10" s="611"/>
      <c r="E10" s="611"/>
      <c r="F10" s="611"/>
      <c r="G10" s="611"/>
      <c r="H10" s="611"/>
      <c r="I10" s="611"/>
      <c r="J10" s="611"/>
      <c r="K10" s="611"/>
      <c r="L10" s="611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2"/>
    </row>
    <row r="11" spans="1:26" s="3" customFormat="1" ht="20.100000000000001" customHeight="1" x14ac:dyDescent="0.15">
      <c r="A11" s="625" t="s">
        <v>173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7"/>
    </row>
    <row r="12" spans="1:26" s="3" customFormat="1" ht="28.5" customHeight="1" x14ac:dyDescent="0.15">
      <c r="A12" s="628" t="s">
        <v>230</v>
      </c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9"/>
      <c r="Z12" s="630"/>
    </row>
    <row r="13" spans="1:26" s="3" customFormat="1" ht="12.75" customHeight="1" x14ac:dyDescent="0.15">
      <c r="A13" s="214" t="s">
        <v>174</v>
      </c>
      <c r="B13" s="215"/>
      <c r="C13" s="215"/>
      <c r="D13" s="215"/>
      <c r="E13" s="215"/>
      <c r="F13" s="21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7"/>
    </row>
    <row r="14" spans="1:26" s="3" customFormat="1" ht="12.75" customHeight="1" x14ac:dyDescent="0.15">
      <c r="A14" s="214" t="s">
        <v>175</v>
      </c>
      <c r="B14" s="215"/>
      <c r="C14" s="215"/>
      <c r="D14" s="215"/>
      <c r="E14" s="215"/>
      <c r="F14" s="215"/>
      <c r="G14" s="633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7"/>
    </row>
    <row r="15" spans="1:26" s="3" customFormat="1" ht="12.75" customHeight="1" x14ac:dyDescent="0.15">
      <c r="A15" s="214" t="s">
        <v>176</v>
      </c>
      <c r="B15" s="215"/>
      <c r="C15" s="215"/>
      <c r="D15" s="215"/>
      <c r="E15" s="215"/>
      <c r="F15" s="215"/>
      <c r="G15" s="633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7"/>
    </row>
    <row r="16" spans="1:26" s="3" customFormat="1" ht="65.25" customHeight="1" thickBot="1" x14ac:dyDescent="0.2">
      <c r="A16" s="631" t="s">
        <v>177</v>
      </c>
      <c r="B16" s="632"/>
      <c r="C16" s="632"/>
      <c r="D16" s="632"/>
      <c r="E16" s="632"/>
      <c r="F16" s="632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  <mergeCell ref="A2:Z2"/>
    <mergeCell ref="A3:Z3"/>
    <mergeCell ref="A9:Z9"/>
    <mergeCell ref="A10:Z10"/>
    <mergeCell ref="A4:Z4"/>
    <mergeCell ref="A5:Z5"/>
    <mergeCell ref="A6:Z6"/>
    <mergeCell ref="A7:Z7"/>
    <mergeCell ref="A8:Z8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2025-09-15T08:48:51Z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